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tilisateur\Desktop\bureau\Déchets\Site Internet - les decheticiens\2023\TI élargie\"/>
    </mc:Choice>
  </mc:AlternateContent>
  <xr:revisionPtr revIDLastSave="0" documentId="8_{B44EBC52-A722-4193-BA19-24972DB2C105}" xr6:coauthVersionLast="47" xr6:coauthVersionMax="47" xr10:uidLastSave="{00000000-0000-0000-0000-000000000000}"/>
  <bookViews>
    <workbookView xWindow="-108" yWindow="-108" windowWidth="23256" windowHeight="12576" activeTab="1" xr2:uid="{140E0EF3-0E32-4352-B284-76664972DC7A}"/>
  </bookViews>
  <sheets>
    <sheet name="Caractéristiques EPCI" sheetId="1" r:id="rId1"/>
    <sheet name="Données OMA &amp; DMA"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2" l="1"/>
  <c r="L7" i="2"/>
  <c r="I11" i="2"/>
  <c r="I7" i="2"/>
  <c r="K7" i="2"/>
  <c r="G7" i="2"/>
  <c r="G11" i="2" s="1"/>
  <c r="H5" i="2"/>
  <c r="H7" i="2" s="1"/>
  <c r="H11" i="2" s="1"/>
  <c r="F7" i="2"/>
  <c r="E7" i="2"/>
  <c r="B7" i="2"/>
  <c r="C11" i="2"/>
  <c r="D7" i="2"/>
  <c r="C7" i="2"/>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 authorId="0" shapeId="0" xr:uid="{F31D3DEA-0834-412D-98EB-1260B9EF73A9}">
      <text>
        <r>
          <rPr>
            <b/>
            <sz val="9"/>
            <color indexed="81"/>
            <rFont val="Tahoma"/>
            <charset val="1"/>
          </rPr>
          <t>Utilisateur:</t>
        </r>
        <r>
          <rPr>
            <sz val="9"/>
            <color indexed="81"/>
            <rFont val="Tahoma"/>
            <charset val="1"/>
          </rPr>
          <t xml:space="preserve">
Syndicat</t>
        </r>
      </text>
    </comment>
    <comment ref="C1" authorId="0" shapeId="0" xr:uid="{5A7F37ED-0EA5-47DB-BACA-5890F6476BB7}">
      <text>
        <r>
          <rPr>
            <b/>
            <sz val="9"/>
            <color indexed="81"/>
            <rFont val="Tahoma"/>
            <charset val="1"/>
          </rPr>
          <t>Utilisateur:</t>
        </r>
        <r>
          <rPr>
            <sz val="9"/>
            <color indexed="81"/>
            <rFont val="Tahoma"/>
            <charset val="1"/>
          </rPr>
          <t xml:space="preserve">
Adhère au syndicat du Smictom des Flandres</t>
        </r>
      </text>
    </comment>
    <comment ref="D1" authorId="0" shapeId="0" xr:uid="{15020E14-52D4-44BF-836A-9FE2AC9F29B1}">
      <text>
        <r>
          <rPr>
            <b/>
            <sz val="9"/>
            <color indexed="81"/>
            <rFont val="Tahoma"/>
            <charset val="1"/>
          </rPr>
          <t>Utilisateur:</t>
        </r>
        <r>
          <rPr>
            <sz val="9"/>
            <color indexed="81"/>
            <rFont val="Tahoma"/>
            <charset val="1"/>
          </rPr>
          <t xml:space="preserve">
Adhèe au syndicat Smictom des Flandres</t>
        </r>
      </text>
    </comment>
    <comment ref="H1" authorId="0" shapeId="0" xr:uid="{2414F820-596C-443F-9D9A-0DE07847C7B5}">
      <text>
        <r>
          <rPr>
            <b/>
            <sz val="9"/>
            <color indexed="81"/>
            <rFont val="Tahoma"/>
            <charset val="1"/>
          </rPr>
          <t>Utilisateur:</t>
        </r>
        <r>
          <rPr>
            <sz val="9"/>
            <color indexed="81"/>
            <rFont val="Tahoma"/>
            <charset val="1"/>
          </rPr>
          <t xml:space="preserve">
&gt;Adhère au syndicat 3R d'Anjou
&gt; La Communauté de Communes Loire Layon Aubance est née le 1er janvier 2017 de la fusion de 3 communautés de communes : Loire Aubance, Coteaux du Layon, Loire Layon.</t>
        </r>
      </text>
    </comment>
    <comment ref="B4" authorId="0" shapeId="0" xr:uid="{87857765-899B-4399-AD16-966A68AF0E13}">
      <text>
        <r>
          <rPr>
            <b/>
            <sz val="9"/>
            <color indexed="81"/>
            <rFont val="Tahoma"/>
            <charset val="1"/>
          </rPr>
          <t>Utilisateur:</t>
        </r>
        <r>
          <rPr>
            <sz val="9"/>
            <color indexed="81"/>
            <rFont val="Tahoma"/>
            <charset val="1"/>
          </rPr>
          <t xml:space="preserve">
Traitement = Valtom</t>
        </r>
      </text>
    </comment>
    <comment ref="C4" authorId="0" shapeId="0" xr:uid="{2F5F8EDE-AC6D-4D36-A04B-18A433122F03}">
      <text>
        <r>
          <rPr>
            <b/>
            <sz val="9"/>
            <color indexed="81"/>
            <rFont val="Tahoma"/>
            <charset val="1"/>
          </rPr>
          <t>Utilisateur:</t>
        </r>
        <r>
          <rPr>
            <sz val="9"/>
            <color indexed="81"/>
            <rFont val="Tahoma"/>
            <charset val="1"/>
          </rPr>
          <t xml:space="preserve">
Compétence traitement déléguée au Smictom des Flandres, mais aussi pour la collecte du verre et des TLC.</t>
        </r>
      </text>
    </comment>
    <comment ref="E4" authorId="0" shapeId="0" xr:uid="{65071D14-3641-419C-A82B-2D2CAEFD1CD7}">
      <text>
        <r>
          <rPr>
            <b/>
            <sz val="9"/>
            <color indexed="81"/>
            <rFont val="Tahoma"/>
            <charset val="1"/>
          </rPr>
          <t>Utilisateur:</t>
        </r>
        <r>
          <rPr>
            <sz val="9"/>
            <color indexed="81"/>
            <rFont val="Tahoma"/>
            <charset val="1"/>
          </rPr>
          <t xml:space="preserve">
Compétence déléguée au Sydeme pour le traitement</t>
        </r>
      </text>
    </comment>
    <comment ref="A5" authorId="0" shapeId="0" xr:uid="{1A34E0EC-CDD8-45D9-A5FC-7D788CB168E2}">
      <text>
        <r>
          <rPr>
            <b/>
            <sz val="9"/>
            <color indexed="81"/>
            <rFont val="Tahoma"/>
            <family val="2"/>
          </rPr>
          <t>Utilisateur:</t>
        </r>
        <r>
          <rPr>
            <sz val="9"/>
            <color indexed="81"/>
            <rFont val="Tahoma"/>
            <family val="2"/>
          </rPr>
          <t xml:space="preserve">
"80% des français sont concernés
par un financement du service via la TEOM (éventuellement complétée d’une part incitative)" Enquête collecte 2019 Ademe</t>
        </r>
      </text>
    </comment>
    <comment ref="H5" authorId="0" shapeId="0" xr:uid="{BEAC55B4-A3E3-4EC0-8D46-585B55F029D0}">
      <text>
        <r>
          <rPr>
            <b/>
            <sz val="9"/>
            <color indexed="81"/>
            <rFont val="Tahoma"/>
            <charset val="1"/>
          </rPr>
          <t>Utilisateur:</t>
        </r>
        <r>
          <rPr>
            <sz val="9"/>
            <color indexed="81"/>
            <rFont val="Tahoma"/>
            <charset val="1"/>
          </rPr>
          <t xml:space="preserve">
CC Loire-Layon en 1er</t>
        </r>
      </text>
    </comment>
    <comment ref="H6" authorId="0" shapeId="0" xr:uid="{490BB3F0-C4B9-444E-95B7-39E6EFE6AB99}">
      <text>
        <r>
          <rPr>
            <b/>
            <sz val="9"/>
            <color indexed="81"/>
            <rFont val="Tahoma"/>
          </rPr>
          <t>Utilisateur:</t>
        </r>
        <r>
          <rPr>
            <sz val="9"/>
            <color indexed="81"/>
            <rFont val="Tahoma"/>
          </rPr>
          <t xml:space="preserve">
Pour Loire-Layon, sans coteaux du Layon à l'époque</t>
        </r>
      </text>
    </comment>
    <comment ref="G7" authorId="0" shapeId="0" xr:uid="{89786BCC-21EF-4A6A-9835-752C10963FB0}">
      <text>
        <r>
          <rPr>
            <b/>
            <sz val="9"/>
            <color indexed="81"/>
            <rFont val="Tahoma"/>
            <charset val="1"/>
          </rPr>
          <t>Utilisateur:</t>
        </r>
        <r>
          <rPr>
            <sz val="9"/>
            <color indexed="81"/>
            <rFont val="Tahoma"/>
            <charset val="1"/>
          </rPr>
          <t xml:space="preserve">
PAV papiers gratuits</t>
        </r>
      </text>
    </comment>
    <comment ref="H7" authorId="0" shapeId="0" xr:uid="{DE6A9317-ACD4-4E61-8054-99B49C8C00DA}">
      <text>
        <r>
          <rPr>
            <b/>
            <sz val="9"/>
            <color indexed="81"/>
            <rFont val="Tahoma"/>
          </rPr>
          <t>Utilisateur:</t>
        </r>
        <r>
          <rPr>
            <sz val="9"/>
            <color indexed="81"/>
            <rFont val="Tahoma"/>
          </rPr>
          <t xml:space="preserve">
1er juillet 2021 / PAV papiers gratuits</t>
        </r>
      </text>
    </comment>
    <comment ref="B11" authorId="0" shapeId="0" xr:uid="{4B72F516-E45F-4D58-89AD-83781A194B98}">
      <text>
        <r>
          <rPr>
            <b/>
            <sz val="9"/>
            <color indexed="81"/>
            <rFont val="Tahoma"/>
            <charset val="1"/>
          </rPr>
          <t>Utilisateur:</t>
        </r>
        <r>
          <rPr>
            <sz val="9"/>
            <color indexed="81"/>
            <rFont val="Tahoma"/>
            <charset val="1"/>
          </rPr>
          <t xml:space="preserve">
Précision de Mme Boyer, directrice générale adjoint : "La première en 2013 était un passage en ECT non officiel (c’est-à-dire non soutenu par citeo notamment) : nous avons communiqué sur la simplification du geste de tri mais les matières ainsi obtenues sont passées en partie en  "refus de tri"
Le passage officiel et effectif est de 2021." 
Octobre 2013 : extension des consignes aux pots, barquettes et blisters, pas les plastiques souples selon dossier de presse 2016.
Et 1er mai 2021 selon le SBA infos 32</t>
        </r>
      </text>
    </comment>
    <comment ref="H11" authorId="0" shapeId="0" xr:uid="{717F0654-09E8-40F4-9CF8-489D7F213434}">
      <text>
        <r>
          <rPr>
            <b/>
            <sz val="9"/>
            <color indexed="81"/>
            <rFont val="Tahoma"/>
            <charset val="1"/>
          </rPr>
          <t>Utilisateur:</t>
        </r>
        <r>
          <rPr>
            <sz val="9"/>
            <color indexed="81"/>
            <rFont val="Tahoma"/>
            <charset val="1"/>
          </rPr>
          <t xml:space="preserve">
L’extension des consignes de tri et la conteneurisation des emballages ont déjà été mises en place au 1er janvier 2017 sur les secteurs Coteaux du Layon et Loire Aubance. Le secteur Loire Layon s’harmonise avec ces secteurs au 01/07/2021</t>
        </r>
      </text>
    </comment>
    <comment ref="A12" authorId="0" shapeId="0" xr:uid="{684F3C0D-C295-42F7-94FA-71552F6270AB}">
      <text>
        <r>
          <rPr>
            <b/>
            <sz val="9"/>
            <color indexed="81"/>
            <rFont val="Tahoma"/>
            <charset val="1"/>
          </rPr>
          <t>Utilisateur:</t>
        </r>
        <r>
          <rPr>
            <sz val="9"/>
            <color indexed="81"/>
            <rFont val="Tahoma"/>
            <charset val="1"/>
          </rPr>
          <t xml:space="preserve">
Le taux d’assimilés, déchets d’activités collectés en même
temps que les déchets des ménages, est de 20 % pour
les ordures ménagères résiduelles, 17 % pour les déchets
collectés en déchèteries et de 15 % pour les collectes sélectives.
Source : Ademe, 2019. Modecom 2017.</t>
        </r>
      </text>
    </comment>
    <comment ref="B12" authorId="0" shapeId="0" xr:uid="{3021C927-E6C2-4B0C-B87C-707DF3256BBF}">
      <text>
        <r>
          <rPr>
            <b/>
            <sz val="9"/>
            <color indexed="81"/>
            <rFont val="Tahoma"/>
            <charset val="1"/>
          </rPr>
          <t>Utilisateur:</t>
        </r>
        <r>
          <rPr>
            <sz val="9"/>
            <color indexed="81"/>
            <rFont val="Tahoma"/>
            <charset val="1"/>
          </rPr>
          <t xml:space="preserve">
Teomi pour petits producteurs et redevance spéciale pour les plus gros</t>
        </r>
      </text>
    </comment>
    <comment ref="A13" authorId="0" shapeId="0" xr:uid="{4BBF8891-F0E3-418E-AB0B-A49EA19ABCB6}">
      <text>
        <r>
          <rPr>
            <b/>
            <sz val="9"/>
            <color indexed="81"/>
            <rFont val="Tahoma"/>
            <charset val="1"/>
          </rPr>
          <t>Utilisateur:</t>
        </r>
        <r>
          <rPr>
            <sz val="9"/>
            <color indexed="81"/>
            <rFont val="Tahoma"/>
            <charset val="1"/>
          </rPr>
          <t xml:space="preserve">
En part de la population couverte </t>
        </r>
      </text>
    </comment>
    <comment ref="B13" authorId="0" shapeId="0" xr:uid="{885D4997-3553-44F9-88F4-11B4CB4859A9}">
      <text>
        <r>
          <rPr>
            <b/>
            <sz val="9"/>
            <color indexed="81"/>
            <rFont val="Tahoma"/>
            <charset val="1"/>
          </rPr>
          <t>Utilisateur:</t>
        </r>
        <r>
          <rPr>
            <sz val="9"/>
            <color indexed="81"/>
            <rFont val="Tahoma"/>
            <charset val="1"/>
          </rPr>
          <t xml:space="preserve">
Habitants collectés à plus de 73 % par du porte-à-porte pour les OMR selon rapport annuel 2021</t>
        </r>
      </text>
    </comment>
    <comment ref="E14" authorId="0" shapeId="0" xr:uid="{87A36AC7-1536-4829-9B40-F1BE2DBC8329}">
      <text>
        <r>
          <rPr>
            <b/>
            <sz val="9"/>
            <color indexed="81"/>
            <rFont val="Tahoma"/>
            <charset val="1"/>
          </rPr>
          <t>Utilisateur:</t>
        </r>
        <r>
          <rPr>
            <sz val="9"/>
            <color indexed="81"/>
            <rFont val="Tahoma"/>
            <charset val="1"/>
          </rPr>
          <t xml:space="preserve">
sacs bleus</t>
        </r>
      </text>
    </comment>
    <comment ref="A15" authorId="0" shapeId="0" xr:uid="{1C263CE7-3479-4D8D-8496-A47FC5EA9008}">
      <text>
        <r>
          <rPr>
            <b/>
            <sz val="9"/>
            <color indexed="81"/>
            <rFont val="Tahoma"/>
            <charset val="1"/>
          </rPr>
          <t>Utilisateur:</t>
        </r>
        <r>
          <rPr>
            <sz val="9"/>
            <color indexed="81"/>
            <rFont val="Tahoma"/>
            <charset val="1"/>
          </rPr>
          <t xml:space="preserve">
En part de tonnage collecté</t>
        </r>
      </text>
    </comment>
    <comment ref="A16" authorId="0" shapeId="0" xr:uid="{2B4012A8-ED3F-4BC5-B3DF-800F1DD31EB0}">
      <text>
        <r>
          <rPr>
            <b/>
            <sz val="9"/>
            <color indexed="81"/>
            <rFont val="Tahoma"/>
            <charset val="1"/>
          </rPr>
          <t>Utilisateur:</t>
        </r>
        <r>
          <rPr>
            <sz val="9"/>
            <color indexed="81"/>
            <rFont val="Tahoma"/>
            <charset val="1"/>
          </rPr>
          <t xml:space="preserve">
En part de la population couvert</t>
        </r>
      </text>
    </comment>
    <comment ref="B16" authorId="0" shapeId="0" xr:uid="{E98EF8BD-E170-406B-921D-A8B2886CD985}">
      <text>
        <r>
          <rPr>
            <b/>
            <sz val="9"/>
            <color indexed="81"/>
            <rFont val="Tahoma"/>
            <charset val="1"/>
          </rPr>
          <t>Utilisateur:</t>
        </r>
        <r>
          <rPr>
            <sz val="9"/>
            <color indexed="81"/>
            <rFont val="Tahoma"/>
            <charset val="1"/>
          </rPr>
          <t xml:space="preserve">
Habitants collectés à plus de 73 % par du porte-à-porte pour les emb/papiers selon rapport annuel 2021</t>
        </r>
      </text>
    </comment>
    <comment ref="E17" authorId="0" shapeId="0" xr:uid="{5658A9A1-86F0-4DDD-8E8E-E3A7B8FF67CE}">
      <text>
        <r>
          <rPr>
            <b/>
            <sz val="9"/>
            <color indexed="81"/>
            <rFont val="Tahoma"/>
            <charset val="1"/>
          </rPr>
          <t>Utilisateur:</t>
        </r>
        <r>
          <rPr>
            <sz val="9"/>
            <color indexed="81"/>
            <rFont val="Tahoma"/>
            <charset val="1"/>
          </rPr>
          <t xml:space="preserve">
Sacs oranges</t>
        </r>
      </text>
    </comment>
    <comment ref="G17" authorId="0" shapeId="0" xr:uid="{EE3A26B3-ECC5-47DC-BEB0-C413AAD679E8}">
      <text>
        <r>
          <rPr>
            <b/>
            <sz val="9"/>
            <color indexed="81"/>
            <rFont val="Tahoma"/>
            <family val="2"/>
          </rPr>
          <t>Utilisateur:</t>
        </r>
        <r>
          <rPr>
            <sz val="9"/>
            <color indexed="81"/>
            <rFont val="Tahoma"/>
            <family val="2"/>
          </rPr>
          <t xml:space="preserve">
Sacs 1er semestre et conteneurisation bacs 2e semestre</t>
        </r>
      </text>
    </comment>
    <comment ref="H17" authorId="0" shapeId="0" xr:uid="{CF8C0BCC-B9C9-4FD2-B8BA-FC8151CD3DA8}">
      <text>
        <r>
          <rPr>
            <b/>
            <sz val="9"/>
            <color indexed="81"/>
            <rFont val="Tahoma"/>
            <charset val="1"/>
          </rPr>
          <t>Utilisateur:</t>
        </r>
        <r>
          <rPr>
            <sz val="9"/>
            <color indexed="81"/>
            <rFont val="Tahoma"/>
            <charset val="1"/>
          </rPr>
          <t xml:space="preserve">
Collecte en sacs avant le 1er juillet et en bacs après le 1er juillet</t>
        </r>
      </text>
    </comment>
    <comment ref="A18" authorId="0" shapeId="0" xr:uid="{7DE2DED6-6392-433F-881D-D71FDC21A8C1}">
      <text>
        <r>
          <rPr>
            <b/>
            <sz val="9"/>
            <color indexed="81"/>
            <rFont val="Tahoma"/>
            <charset val="1"/>
          </rPr>
          <t>Utilisateur:</t>
        </r>
        <r>
          <rPr>
            <sz val="9"/>
            <color indexed="81"/>
            <rFont val="Tahoma"/>
            <charset val="1"/>
          </rPr>
          <t xml:space="preserve">
En part de la population couverte</t>
        </r>
      </text>
    </comment>
    <comment ref="B18" authorId="0" shapeId="0" xr:uid="{26C0E4C7-6081-4B9C-9AD5-42C4A3D3F9FC}">
      <text>
        <r>
          <rPr>
            <b/>
            <sz val="9"/>
            <color indexed="81"/>
            <rFont val="Tahoma"/>
            <charset val="1"/>
          </rPr>
          <t>Utilisateur:</t>
        </r>
        <r>
          <rPr>
            <sz val="9"/>
            <color indexed="81"/>
            <rFont val="Tahoma"/>
            <charset val="1"/>
          </rPr>
          <t xml:space="preserve">
Multimatériaux PAP dominante ; PAV papiers seuls en déchèterie aussi</t>
        </r>
      </text>
    </comment>
    <comment ref="E18" authorId="0" shapeId="0" xr:uid="{038AAEE9-81C9-4DB8-9D60-7B73F732C76E}">
      <text>
        <r>
          <rPr>
            <b/>
            <sz val="9"/>
            <color indexed="81"/>
            <rFont val="Tahoma"/>
            <charset val="1"/>
          </rPr>
          <t>Utilisateur:</t>
        </r>
        <r>
          <rPr>
            <sz val="9"/>
            <color indexed="81"/>
            <rFont val="Tahoma"/>
            <charset val="1"/>
          </rPr>
          <t xml:space="preserve">
Fibreux collectés séparèrement des emballages</t>
        </r>
      </text>
    </comment>
    <comment ref="A20" authorId="0" shapeId="0" xr:uid="{8D00E10C-E3D2-49A3-AA1A-11312936FADD}">
      <text>
        <r>
          <rPr>
            <b/>
            <sz val="9"/>
            <color indexed="81"/>
            <rFont val="Tahoma"/>
            <family val="2"/>
          </rPr>
          <t>Utilisateur:</t>
        </r>
        <r>
          <rPr>
            <sz val="9"/>
            <color indexed="81"/>
            <rFont val="Tahoma"/>
            <family val="2"/>
          </rPr>
          <t xml:space="preserve">
"Près de 70% des habitants ont accès à un service en porte à porte une fois par semaine, et 29% ont
accès à un service en porte à porte une fois toutes les 2 semaines."
Enquête collecte Ademe, 2019.</t>
        </r>
      </text>
    </comment>
    <comment ref="D20" authorId="0" shapeId="0" xr:uid="{11B0E421-37BA-43E1-AF0D-40E898960538}">
      <text>
        <r>
          <rPr>
            <b/>
            <sz val="9"/>
            <color indexed="81"/>
            <rFont val="Tahoma"/>
            <charset val="1"/>
          </rPr>
          <t>Utilisateur:</t>
        </r>
        <r>
          <rPr>
            <sz val="9"/>
            <color indexed="81"/>
            <rFont val="Tahoma"/>
            <charset val="1"/>
          </rPr>
          <t xml:space="preserve">
impossible à départager avec le RA 2021</t>
        </r>
      </text>
    </comment>
    <comment ref="B22" authorId="0" shapeId="0" xr:uid="{43B374F2-B8A0-4903-8F82-16A067209D2C}">
      <text>
        <r>
          <rPr>
            <b/>
            <sz val="9"/>
            <color indexed="81"/>
            <rFont val="Tahoma"/>
            <charset val="1"/>
          </rPr>
          <t>Utilisateur:</t>
        </r>
        <r>
          <rPr>
            <sz val="9"/>
            <color indexed="81"/>
            <rFont val="Tahoma"/>
            <charset val="1"/>
          </rPr>
          <t xml:space="preserve">
Car collecte PAP multimatériaux dominante pour les papiers ;  PAV seuls de déchèterie représentent moins de tonnage que le multimatériaux en PAP</t>
        </r>
      </text>
    </comment>
    <comment ref="B23" authorId="0" shapeId="0" xr:uid="{0C72234E-6181-45B7-97AC-CB415A9F5D71}">
      <text>
        <r>
          <rPr>
            <b/>
            <sz val="9"/>
            <color indexed="81"/>
            <rFont val="Tahoma"/>
            <charset val="1"/>
          </rPr>
          <t>Utilisateur:</t>
        </r>
        <r>
          <rPr>
            <sz val="9"/>
            <color indexed="81"/>
            <rFont val="Tahoma"/>
            <charset val="1"/>
          </rPr>
          <t xml:space="preserve">
100 % selon Rapport annuel 2021</t>
        </r>
      </text>
    </comment>
    <comment ref="F23" authorId="0" shapeId="0" xr:uid="{3F6E0328-B144-4E14-986E-4D5A87DE2607}">
      <text>
        <r>
          <rPr>
            <b/>
            <sz val="9"/>
            <color indexed="81"/>
            <rFont val="Tahoma"/>
            <family val="2"/>
          </rPr>
          <t>Utilisateur:</t>
        </r>
        <r>
          <rPr>
            <sz val="9"/>
            <color indexed="81"/>
            <rFont val="Tahoma"/>
            <family val="2"/>
          </rPr>
          <t xml:space="preserve">
presqu'un quart collecté en C0,5 PAP</t>
        </r>
      </text>
    </comment>
    <comment ref="E24" authorId="0" shapeId="0" xr:uid="{A784BEB6-AC39-4E59-9391-F2258231E574}">
      <text>
        <r>
          <rPr>
            <b/>
            <sz val="9"/>
            <color indexed="81"/>
            <rFont val="Tahoma"/>
            <charset val="1"/>
          </rPr>
          <t>Utilisateur:</t>
        </r>
        <r>
          <rPr>
            <sz val="9"/>
            <color indexed="81"/>
            <rFont val="Tahoma"/>
            <charset val="1"/>
          </rPr>
          <t xml:space="preserve">
Max 52 passages/an pour un ménage.</t>
        </r>
      </text>
    </comment>
    <comment ref="F24" authorId="0" shapeId="0" xr:uid="{BA7F57FC-03D1-44B8-900D-318D32302274}">
      <text>
        <r>
          <rPr>
            <b/>
            <sz val="9"/>
            <color indexed="81"/>
            <rFont val="Tahoma"/>
            <charset val="1"/>
          </rPr>
          <t>Utilisateur:</t>
        </r>
        <r>
          <rPr>
            <sz val="9"/>
            <color indexed="81"/>
            <rFont val="Tahoma"/>
            <charset val="1"/>
          </rPr>
          <t xml:space="preserve">
40 passages</t>
        </r>
      </text>
    </comment>
    <comment ref="G24" authorId="0" shapeId="0" xr:uid="{BD5151DD-3FD0-4588-8A42-E3827DD44505}">
      <text>
        <r>
          <rPr>
            <b/>
            <sz val="9"/>
            <color indexed="81"/>
            <rFont val="Tahoma"/>
            <charset val="1"/>
          </rPr>
          <t>Utilisateur:</t>
        </r>
        <r>
          <rPr>
            <sz val="9"/>
            <color indexed="81"/>
            <rFont val="Tahoma"/>
            <charset val="1"/>
          </rPr>
          <t xml:space="preserve">
15 passages/an gratuit. 5 € le passage supplémentaire</t>
        </r>
      </text>
    </comment>
    <comment ref="H24" authorId="0" shapeId="0" xr:uid="{AA2A0EA4-4A13-420B-A427-083D31EBDF21}">
      <text>
        <r>
          <rPr>
            <b/>
            <sz val="9"/>
            <color indexed="81"/>
            <rFont val="Tahoma"/>
            <charset val="1"/>
          </rPr>
          <t>Utilisateur:</t>
        </r>
        <r>
          <rPr>
            <sz val="9"/>
            <color indexed="81"/>
            <rFont val="Tahoma"/>
            <charset val="1"/>
          </rPr>
          <t xml:space="preserve">
18 passages. 5 €/passage supplémentaire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 authorId="0" shapeId="0" xr:uid="{651A4AC3-4415-47E0-862A-077043A17736}">
      <text>
        <r>
          <rPr>
            <b/>
            <sz val="9"/>
            <color indexed="81"/>
            <rFont val="Tahoma"/>
            <charset val="1"/>
          </rPr>
          <t>Utilisateur:</t>
        </r>
        <r>
          <rPr>
            <sz val="9"/>
            <color indexed="81"/>
            <rFont val="Tahoma"/>
            <charset val="1"/>
          </rPr>
          <t xml:space="preserve">
Syndicat</t>
        </r>
      </text>
    </comment>
    <comment ref="C1" authorId="0" shapeId="0" xr:uid="{A9F67F73-1C0E-4C31-94BD-C28D2A549E21}">
      <text>
        <r>
          <rPr>
            <b/>
            <sz val="9"/>
            <color indexed="81"/>
            <rFont val="Tahoma"/>
            <charset val="1"/>
          </rPr>
          <t>Utilisateur:</t>
        </r>
        <r>
          <rPr>
            <sz val="9"/>
            <color indexed="81"/>
            <rFont val="Tahoma"/>
            <charset val="1"/>
          </rPr>
          <t xml:space="preserve">
Adhère au syndicat du Smictom des Flandres</t>
        </r>
      </text>
    </comment>
    <comment ref="D1" authorId="0" shapeId="0" xr:uid="{F51F4E9E-1BDC-46D3-8B8B-2ABF9F4DE36F}">
      <text>
        <r>
          <rPr>
            <b/>
            <sz val="9"/>
            <color indexed="81"/>
            <rFont val="Tahoma"/>
            <charset val="1"/>
          </rPr>
          <t>Utilisateur:</t>
        </r>
        <r>
          <rPr>
            <sz val="9"/>
            <color indexed="81"/>
            <rFont val="Tahoma"/>
            <charset val="1"/>
          </rPr>
          <t xml:space="preserve">
Adhère au syndicat Smictom des Flandres</t>
        </r>
      </text>
    </comment>
    <comment ref="H1" authorId="0" shapeId="0" xr:uid="{7419272E-6C78-4825-A65B-319020F8AFA0}">
      <text>
        <r>
          <rPr>
            <b/>
            <sz val="9"/>
            <color indexed="81"/>
            <rFont val="Tahoma"/>
            <charset val="1"/>
          </rPr>
          <t>Utilisateur:</t>
        </r>
        <r>
          <rPr>
            <sz val="9"/>
            <color indexed="81"/>
            <rFont val="Tahoma"/>
            <charset val="1"/>
          </rPr>
          <t xml:space="preserve">
Adhère au syndicat 3R d'Anjou</t>
        </r>
      </text>
    </comment>
    <comment ref="G2" authorId="0" shapeId="0" xr:uid="{7184C944-E353-4FA0-BE9A-7A8E5BDFDED5}">
      <text>
        <r>
          <rPr>
            <b/>
            <sz val="9"/>
            <color indexed="81"/>
            <rFont val="Tahoma"/>
            <family val="2"/>
          </rPr>
          <t>Utilisateur:</t>
        </r>
        <r>
          <rPr>
            <sz val="9"/>
            <color indexed="81"/>
            <rFont val="Tahoma"/>
            <family val="2"/>
          </rPr>
          <t xml:space="preserve">
190 selon RA et 194 selon Sinoe 2021. 
142 moyenne Vendée selon RA Challans Gois 2021</t>
        </r>
      </text>
    </comment>
    <comment ref="I2" authorId="0" shapeId="0" xr:uid="{9F3A6DFF-68B4-4AAF-8852-6897C6BF03F7}">
      <text>
        <r>
          <rPr>
            <b/>
            <sz val="9"/>
            <color indexed="81"/>
            <rFont val="Tahoma"/>
            <charset val="1"/>
          </rPr>
          <t>Utilisateur:</t>
        </r>
        <r>
          <rPr>
            <sz val="9"/>
            <color indexed="81"/>
            <rFont val="Tahoma"/>
            <charset val="1"/>
          </rPr>
          <t xml:space="preserve">
Source Sinoe</t>
        </r>
      </text>
    </comment>
    <comment ref="A5" authorId="0" shapeId="0" xr:uid="{DC6ED5D9-A26F-405F-9521-739F1604E7D6}">
      <text>
        <r>
          <rPr>
            <b/>
            <sz val="9"/>
            <color indexed="81"/>
            <rFont val="Tahoma"/>
            <family val="2"/>
          </rPr>
          <t>Utilisateur:</t>
        </r>
        <r>
          <rPr>
            <sz val="9"/>
            <color indexed="81"/>
            <rFont val="Tahoma"/>
            <family val="2"/>
          </rPr>
          <t xml:space="preserve">
Périmètre légèrement différent : parfois les EPCI prennent en compte les collectes d'emballages et papiers en déchèterie. L'ademe non.</t>
        </r>
      </text>
    </comment>
    <comment ref="B5" authorId="0" shapeId="0" xr:uid="{3E016EEC-ED7A-4579-B4D6-ABF5FEB2A9D7}">
      <text>
        <r>
          <rPr>
            <b/>
            <sz val="9"/>
            <color indexed="81"/>
            <rFont val="Tahoma"/>
            <family val="2"/>
          </rPr>
          <t>Utilisateur:</t>
        </r>
        <r>
          <rPr>
            <sz val="9"/>
            <color indexed="81"/>
            <rFont val="Tahoma"/>
            <family val="2"/>
          </rPr>
          <t xml:space="preserve">
Moins que la moyenne nationale 2019 des EPCI en TI</t>
        </r>
      </text>
    </comment>
    <comment ref="C5" authorId="0" shapeId="0" xr:uid="{4F6EEDD4-2303-4098-A5BA-EFB4D2C14A7D}">
      <text>
        <r>
          <rPr>
            <b/>
            <sz val="9"/>
            <color indexed="81"/>
            <rFont val="Tahoma"/>
            <family val="2"/>
          </rPr>
          <t>Utilisateur:</t>
        </r>
        <r>
          <rPr>
            <sz val="9"/>
            <color indexed="81"/>
            <rFont val="Tahoma"/>
            <family val="2"/>
          </rPr>
          <t xml:space="preserve">
Moins que la moyenne nationale 2019 des EPCI en TI</t>
        </r>
      </text>
    </comment>
    <comment ref="E5" authorId="0" shapeId="0" xr:uid="{78179A7E-3518-4122-8776-9155E97B3D08}">
      <text>
        <r>
          <rPr>
            <b/>
            <sz val="9"/>
            <color indexed="81"/>
            <rFont val="Tahoma"/>
            <family val="2"/>
          </rPr>
          <t>Utilisateur:</t>
        </r>
        <r>
          <rPr>
            <sz val="9"/>
            <color indexed="81"/>
            <rFont val="Tahoma"/>
            <family val="2"/>
          </rPr>
          <t xml:space="preserve">
Plus que la moyenne nationale 2019 des EPCI en TI</t>
        </r>
      </text>
    </comment>
    <comment ref="F5" authorId="0" shapeId="0" xr:uid="{BE8F8451-CF22-4D91-B11A-0A1CC6732981}">
      <text>
        <r>
          <rPr>
            <b/>
            <sz val="9"/>
            <color indexed="81"/>
            <rFont val="Tahoma"/>
            <family val="2"/>
          </rPr>
          <t>Utilisateur:</t>
        </r>
        <r>
          <rPr>
            <sz val="9"/>
            <color indexed="81"/>
            <rFont val="Tahoma"/>
            <family val="2"/>
          </rPr>
          <t xml:space="preserve">
&gt; Dont 42,8 en PAP + 14,8 kg en PAV emb + 0,7 en PAV papiers
&gt; Moins que la moyenne nationale 2019 des EPCI en TI. </t>
        </r>
      </text>
    </comment>
    <comment ref="G5" authorId="0" shapeId="0" xr:uid="{72FF8881-2BBC-4C1E-B075-9286F1E7B828}">
      <text>
        <r>
          <rPr>
            <b/>
            <sz val="9"/>
            <color indexed="81"/>
            <rFont val="Tahoma"/>
            <family val="2"/>
          </rPr>
          <t>Utilisateur:</t>
        </r>
        <r>
          <rPr>
            <sz val="9"/>
            <color indexed="81"/>
            <rFont val="Tahoma"/>
            <family val="2"/>
          </rPr>
          <t xml:space="preserve">
63 selon RA 2021 &amp; 64 selon données Sinoe 2021</t>
        </r>
      </text>
    </comment>
    <comment ref="I5" authorId="0" shapeId="0" xr:uid="{EF2A6575-58C5-4A11-A760-D49D85752094}">
      <text>
        <r>
          <rPr>
            <b/>
            <sz val="9"/>
            <color indexed="81"/>
            <rFont val="Tahoma"/>
            <charset val="1"/>
          </rPr>
          <t>Utilisateur:</t>
        </r>
        <r>
          <rPr>
            <sz val="9"/>
            <color indexed="81"/>
            <rFont val="Tahoma"/>
            <charset val="1"/>
          </rPr>
          <t xml:space="preserve">
Source Sinoe</t>
        </r>
      </text>
    </comment>
    <comment ref="J5" authorId="0" shapeId="0" xr:uid="{3E97809B-5F9E-4B93-9067-BD707B3F6B16}">
      <text>
        <r>
          <rPr>
            <b/>
            <sz val="9"/>
            <color indexed="81"/>
            <rFont val="Tahoma"/>
            <family val="2"/>
          </rPr>
          <t>Utilisateur:</t>
        </r>
        <r>
          <rPr>
            <sz val="9"/>
            <color indexed="81"/>
            <rFont val="Tahoma"/>
            <family val="2"/>
          </rPr>
          <t xml:space="preserve">
Source : A.GENTRIC</t>
        </r>
      </text>
    </comment>
    <comment ref="K5" authorId="0" shapeId="0" xr:uid="{FED72286-270E-4E27-8976-F1E74E4A9C35}">
      <text>
        <r>
          <rPr>
            <b/>
            <sz val="9"/>
            <color indexed="81"/>
            <rFont val="Tahoma"/>
            <family val="2"/>
          </rPr>
          <t>Utilisateur:</t>
        </r>
        <r>
          <rPr>
            <sz val="9"/>
            <color indexed="81"/>
            <rFont val="Tahoma"/>
            <family val="2"/>
          </rPr>
          <t xml:space="preserve">
Source : enquête Ademe collecte 2019</t>
        </r>
      </text>
    </comment>
    <comment ref="G6" authorId="0" shapeId="0" xr:uid="{4CD8C8BC-AA47-425B-8018-BA7D1750FAFD}">
      <text>
        <r>
          <rPr>
            <b/>
            <sz val="9"/>
            <color indexed="81"/>
            <rFont val="Tahoma"/>
            <family val="2"/>
          </rPr>
          <t>Utilisateur:</t>
        </r>
        <r>
          <rPr>
            <sz val="9"/>
            <color indexed="81"/>
            <rFont val="Tahoma"/>
            <family val="2"/>
          </rPr>
          <t xml:space="preserve">
55 selon RA 2021 &amp; 56 selon Sinoe 2021</t>
        </r>
      </text>
    </comment>
    <comment ref="I6" authorId="0" shapeId="0" xr:uid="{31F38533-6EEC-4D47-856C-D424F53B69FE}">
      <text>
        <r>
          <rPr>
            <b/>
            <sz val="9"/>
            <color indexed="81"/>
            <rFont val="Tahoma"/>
            <charset val="1"/>
          </rPr>
          <t>Utilisateur:</t>
        </r>
        <r>
          <rPr>
            <sz val="9"/>
            <color indexed="81"/>
            <rFont val="Tahoma"/>
            <charset val="1"/>
          </rPr>
          <t xml:space="preserve">
&gt; Moyenne des 11 EPCI adhérentes au syndicat Sytevom
&gt;Source : RA Sytevom 2021</t>
        </r>
      </text>
    </comment>
    <comment ref="B7" authorId="0" shapeId="0" xr:uid="{28DFDD89-9859-4740-9D18-86E8766BAB51}">
      <text>
        <r>
          <rPr>
            <b/>
            <sz val="9"/>
            <color indexed="81"/>
            <rFont val="Tahoma"/>
            <family val="2"/>
          </rPr>
          <t>Utilisateur:</t>
        </r>
        <r>
          <rPr>
            <sz val="9"/>
            <color indexed="81"/>
            <rFont val="Tahoma"/>
            <family val="2"/>
          </rPr>
          <t xml:space="preserve">
251 en 2016</t>
        </r>
      </text>
    </comment>
    <comment ref="C7" authorId="0" shapeId="0" xr:uid="{F01A870C-FC31-4318-B47B-51457DB8FE27}">
      <text>
        <r>
          <rPr>
            <b/>
            <sz val="9"/>
            <color indexed="81"/>
            <rFont val="Tahoma"/>
            <family val="2"/>
          </rPr>
          <t>Utilisateur:</t>
        </r>
        <r>
          <rPr>
            <sz val="9"/>
            <color indexed="81"/>
            <rFont val="Tahoma"/>
            <family val="2"/>
          </rPr>
          <t xml:space="preserve">
235 en 2017 selon données Sinoe (158 OMR+37 emb. Et papiers+40 verre)</t>
        </r>
      </text>
    </comment>
    <comment ref="E7" authorId="0" shapeId="0" xr:uid="{97D76BA3-6B58-4809-B484-7654E6310E14}">
      <text>
        <r>
          <rPr>
            <b/>
            <sz val="9"/>
            <color indexed="81"/>
            <rFont val="Tahoma"/>
            <family val="2"/>
          </rPr>
          <t>Utilisateur:</t>
        </r>
        <r>
          <rPr>
            <sz val="9"/>
            <color indexed="81"/>
            <rFont val="Tahoma"/>
            <family val="2"/>
          </rPr>
          <t xml:space="preserve">
236 en 2017 (147 OMR + 26  + 63 emb. Et papiers)
Source Sinoe</t>
        </r>
      </text>
    </comment>
    <comment ref="F7" authorId="0" shapeId="0" xr:uid="{0E679E28-606F-4352-9E66-3749650434E4}">
      <text>
        <r>
          <rPr>
            <b/>
            <sz val="9"/>
            <color indexed="81"/>
            <rFont val="Tahoma"/>
            <family val="2"/>
          </rPr>
          <t>Utilisateur:</t>
        </r>
        <r>
          <rPr>
            <sz val="9"/>
            <color indexed="81"/>
            <rFont val="Tahoma"/>
            <family val="2"/>
          </rPr>
          <t xml:space="preserve">
245 en 2016 dont 171 OMR + 3,9 papiers en PAV, 14,8 PAV verre et 19,7 PAP verre
Source : RA 2016</t>
        </r>
      </text>
    </comment>
    <comment ref="G7" authorId="0" shapeId="0" xr:uid="{2ACD20A8-BDF2-4AAC-B9B5-F01F345034B1}">
      <text>
        <r>
          <rPr>
            <b/>
            <sz val="9"/>
            <color indexed="81"/>
            <rFont val="Tahoma"/>
            <family val="2"/>
          </rPr>
          <t>Utilisateur:</t>
        </r>
        <r>
          <rPr>
            <sz val="9"/>
            <color indexed="81"/>
            <rFont val="Tahoma"/>
            <family val="2"/>
          </rPr>
          <t xml:space="preserve">
dont 119 kg d'emballages et papiers contre 68 en France selon le RA 2021</t>
        </r>
      </text>
    </comment>
    <comment ref="H7" authorId="0" shapeId="0" xr:uid="{11EF0F98-DBC8-4A8F-B2B2-1821DC0CF9C8}">
      <text>
        <r>
          <rPr>
            <b/>
            <sz val="9"/>
            <color indexed="81"/>
            <rFont val="Tahoma"/>
            <charset val="1"/>
          </rPr>
          <t>Utilisateur:</t>
        </r>
        <r>
          <rPr>
            <sz val="9"/>
            <color indexed="81"/>
            <rFont val="Tahoma"/>
            <charset val="1"/>
          </rPr>
          <t xml:space="preserve">
Les données Sinoe du Smitom Sud-Saumurois entre 2015 et 2019 donnent une variation de 243 kg/hab/an à 261 kg kg/hab/an. La CC Loire Layon Aubance a adhéré au Smitom Sud Saumurois en 2018.</t>
        </r>
      </text>
    </comment>
    <comment ref="I7" authorId="0" shapeId="0" xr:uid="{29535835-B25C-4EAD-ADCB-127346EF99EF}">
      <text>
        <r>
          <rPr>
            <b/>
            <sz val="9"/>
            <color indexed="81"/>
            <rFont val="Tahoma"/>
            <family val="2"/>
          </rPr>
          <t>Utilisateur:</t>
        </r>
        <r>
          <rPr>
            <sz val="9"/>
            <color indexed="81"/>
            <rFont val="Tahoma"/>
            <family val="2"/>
          </rPr>
          <t xml:space="preserve">
225 OMA en 2016</t>
        </r>
      </text>
    </comment>
    <comment ref="K7" authorId="0" shapeId="0" xr:uid="{1CE895DA-C191-455C-B5C2-00ADC3A1E2DB}">
      <text>
        <r>
          <rPr>
            <b/>
            <sz val="9"/>
            <color indexed="81"/>
            <rFont val="Tahoma"/>
            <charset val="1"/>
          </rPr>
          <t>Utilisateur:</t>
        </r>
        <r>
          <rPr>
            <sz val="9"/>
            <color indexed="81"/>
            <rFont val="Tahoma"/>
            <charset val="1"/>
          </rPr>
          <t xml:space="preserve">
278 kg/hab/an hors encombrants et hors assimilés en 2019. 
Source : Ademe, 2023. Déchets chiffres clés. Édition 2023. Données de collecte 2019.</t>
        </r>
      </text>
    </comment>
    <comment ref="G10" authorId="0" shapeId="0" xr:uid="{F52354E7-AFE9-4CF7-A265-CD9D414C6716}">
      <text>
        <r>
          <rPr>
            <b/>
            <sz val="9"/>
            <color indexed="81"/>
            <rFont val="Tahoma"/>
            <family val="2"/>
          </rPr>
          <t>Utilisateur:</t>
        </r>
        <r>
          <rPr>
            <sz val="9"/>
            <color indexed="81"/>
            <rFont val="Tahoma"/>
            <family val="2"/>
          </rPr>
          <t xml:space="preserve">
Moyenne 390 RA 2021 et 398 sellon Sinoe 2021</t>
        </r>
      </text>
    </comment>
    <comment ref="I10" authorId="0" shapeId="0" xr:uid="{CF712CAE-3F63-46E0-AAE6-285BC7B90675}">
      <text>
        <r>
          <rPr>
            <b/>
            <sz val="9"/>
            <color indexed="81"/>
            <rFont val="Tahoma"/>
            <charset val="1"/>
          </rPr>
          <t>Utilisateur:</t>
        </r>
        <r>
          <rPr>
            <sz val="9"/>
            <color indexed="81"/>
            <rFont val="Tahoma"/>
            <charset val="1"/>
          </rPr>
          <t xml:space="preserve">
&gt; Moyenne des 11 EPCI adhérents au Sytevom
&gt;Source : RA Sytevom 2021</t>
        </r>
      </text>
    </comment>
    <comment ref="B11" authorId="0" shapeId="0" xr:uid="{684F74A9-1495-47A5-ADB9-574A806E9F8A}">
      <text>
        <r>
          <rPr>
            <b/>
            <sz val="9"/>
            <color indexed="81"/>
            <rFont val="Tahoma"/>
            <charset val="1"/>
          </rPr>
          <t>Utilisateur:</t>
        </r>
        <r>
          <rPr>
            <sz val="9"/>
            <color indexed="81"/>
            <rFont val="Tahoma"/>
            <charset val="1"/>
          </rPr>
          <t xml:space="preserve">
Rapport annuel 2021 avec gravats.</t>
        </r>
      </text>
    </comment>
    <comment ref="C11" authorId="0" shapeId="0" xr:uid="{6FE78B6F-0D7A-46F1-BE56-CB2A7562ED67}">
      <text>
        <r>
          <rPr>
            <b/>
            <sz val="9"/>
            <color indexed="81"/>
            <rFont val="Tahoma"/>
            <charset val="1"/>
          </rPr>
          <t>Utilisateur:</t>
        </r>
        <r>
          <rPr>
            <sz val="9"/>
            <color indexed="81"/>
            <rFont val="Tahoma"/>
            <charset val="1"/>
          </rPr>
          <t xml:space="preserve">
Donnée calculée à partir du RA. A confirmer</t>
        </r>
      </text>
    </comment>
    <comment ref="D11" authorId="0" shapeId="0" xr:uid="{7677EF08-B9E9-44A6-B895-CEFC29C15918}">
      <text>
        <r>
          <rPr>
            <b/>
            <sz val="9"/>
            <color indexed="81"/>
            <rFont val="Tahoma"/>
            <charset val="1"/>
          </rPr>
          <t>Utilisateur:</t>
        </r>
        <r>
          <rPr>
            <sz val="9"/>
            <color indexed="81"/>
            <rFont val="Tahoma"/>
            <charset val="1"/>
          </rPr>
          <t xml:space="preserve">
donnée 2019</t>
        </r>
      </text>
    </comment>
    <comment ref="E11" authorId="0" shapeId="0" xr:uid="{97AFC9C3-82A9-400F-9E74-CD195545F11F}">
      <text>
        <r>
          <rPr>
            <b/>
            <sz val="9"/>
            <color indexed="81"/>
            <rFont val="Tahoma"/>
            <charset val="1"/>
          </rPr>
          <t>Utilisateur:</t>
        </r>
        <r>
          <rPr>
            <sz val="9"/>
            <color indexed="81"/>
            <rFont val="Tahoma"/>
            <charset val="1"/>
          </rPr>
          <t xml:space="preserve">
Données Sinoe avec gravats</t>
        </r>
      </text>
    </comment>
    <comment ref="F11" authorId="0" shapeId="0" xr:uid="{97AACDB4-EDE0-4272-BC95-89AE882791B1}">
      <text>
        <r>
          <rPr>
            <b/>
            <sz val="9"/>
            <color indexed="81"/>
            <rFont val="Tahoma"/>
            <charset val="1"/>
          </rPr>
          <t>Utilisateur:</t>
        </r>
        <r>
          <rPr>
            <sz val="9"/>
            <color indexed="81"/>
            <rFont val="Tahoma"/>
            <charset val="1"/>
          </rPr>
          <t xml:space="preserve">
Donnée rapport annuel 2021</t>
        </r>
      </text>
    </comment>
    <comment ref="K11" authorId="0" shapeId="0" xr:uid="{D3DF5629-324D-47A8-8814-9C7B3B4A0E23}">
      <text>
        <r>
          <rPr>
            <b/>
            <sz val="9"/>
            <color indexed="81"/>
            <rFont val="Tahoma"/>
            <family val="2"/>
          </rPr>
          <t>Utilisateur:</t>
        </r>
        <r>
          <rPr>
            <sz val="9"/>
            <color indexed="81"/>
            <rFont val="Tahoma"/>
            <family val="2"/>
          </rPr>
          <t xml:space="preserve">
Source : enquête Ademe collecte 2019</t>
        </r>
      </text>
    </comment>
  </commentList>
</comments>
</file>

<file path=xl/sharedStrings.xml><?xml version="1.0" encoding="utf-8"?>
<sst xmlns="http://schemas.openxmlformats.org/spreadsheetml/2006/main" count="192" uniqueCount="91">
  <si>
    <t>Type de collecte papiers</t>
  </si>
  <si>
    <t>Nbre d'habitants</t>
  </si>
  <si>
    <t>Loire Layon Aubance</t>
  </si>
  <si>
    <t>Compétence</t>
  </si>
  <si>
    <t>Flandre Lys</t>
  </si>
  <si>
    <t>Flandre Intérieure</t>
  </si>
  <si>
    <t>CA Forbach</t>
  </si>
  <si>
    <t>Val d'Essonne</t>
  </si>
  <si>
    <t>Challans Gois</t>
  </si>
  <si>
    <t>Pays de Riolais</t>
  </si>
  <si>
    <t>Année de mise en place TI OMR</t>
  </si>
  <si>
    <t>Année de mise en place TI emballages/papier</t>
  </si>
  <si>
    <t xml:space="preserve">Type de tarification incitative </t>
  </si>
  <si>
    <t>Type de tarification avant mise en place de la TI</t>
  </si>
  <si>
    <t>Teom</t>
  </si>
  <si>
    <t>sacs et bacs</t>
  </si>
  <si>
    <t>C1 &amp; C0,5</t>
  </si>
  <si>
    <t>Fréquence de collecte emballages dominante</t>
  </si>
  <si>
    <t>Fréquence de collecte OMR dominante</t>
  </si>
  <si>
    <t>Fréquence de collecte papiers dominante</t>
  </si>
  <si>
    <t>PAP</t>
  </si>
  <si>
    <t>Mixte à dominante rurale</t>
  </si>
  <si>
    <t>Rural</t>
  </si>
  <si>
    <t>Mixte à dominante urbaine</t>
  </si>
  <si>
    <t>Urbain</t>
  </si>
  <si>
    <t>Typologie du territoire</t>
  </si>
  <si>
    <t>Teomi</t>
  </si>
  <si>
    <t>collecte OMA et déchèterie</t>
  </si>
  <si>
    <t>Mode de facturation OMR</t>
  </si>
  <si>
    <t>Mode de facturation emballages/papiers</t>
  </si>
  <si>
    <t>Levée</t>
  </si>
  <si>
    <t>PAV</t>
  </si>
  <si>
    <t>Type de collecte dominante emballages en verre</t>
  </si>
  <si>
    <t>Type de collecte dominante pour OMR</t>
  </si>
  <si>
    <t xml:space="preserve">Type de collecte dominante pour emballages </t>
  </si>
  <si>
    <t>Contenants de collecte dominants emballages</t>
  </si>
  <si>
    <t>Contenants de collecte dominants papiers</t>
  </si>
  <si>
    <t xml:space="preserve">Bacs </t>
  </si>
  <si>
    <t>C0,5</t>
  </si>
  <si>
    <t>Collecte OMR &amp; emb/papiers</t>
  </si>
  <si>
    <t>Collecte et traitement</t>
  </si>
  <si>
    <t>Inconnue</t>
  </si>
  <si>
    <t>Reomi</t>
  </si>
  <si>
    <t>Bacs</t>
  </si>
  <si>
    <t>Levée bac/dépôt PAV</t>
  </si>
  <si>
    <t>C1 &amp; C2</t>
  </si>
  <si>
    <t>sacs</t>
  </si>
  <si>
    <t>Sacs et bacs</t>
  </si>
  <si>
    <t>Levée et sacs prépayés</t>
  </si>
  <si>
    <t>2020 &amp; 2022</t>
  </si>
  <si>
    <t>Année(s) de la mise en place de l'ECT</t>
  </si>
  <si>
    <t>C1</t>
  </si>
  <si>
    <t>Collecte OMR + CS + déchèterie</t>
  </si>
  <si>
    <t>à la pesée</t>
  </si>
  <si>
    <t>Contenants de collecte dominants OMR</t>
  </si>
  <si>
    <t>Collecte des DAE assimilés en même temps que les ménages</t>
  </si>
  <si>
    <t>NON</t>
  </si>
  <si>
    <t>Collecte des DAE</t>
  </si>
  <si>
    <t>Caractéristiques EPCI en 2021</t>
  </si>
  <si>
    <t>Collecte OMR + CS</t>
  </si>
  <si>
    <t>bacs</t>
  </si>
  <si>
    <t>OMR</t>
  </si>
  <si>
    <t>Emballages</t>
  </si>
  <si>
    <t>Papiers</t>
  </si>
  <si>
    <t>Emballages et papiers</t>
  </si>
  <si>
    <t>Somme DMA avec gravats</t>
  </si>
  <si>
    <t>SBA63</t>
  </si>
  <si>
    <t>Moyenne OMA territoires TI</t>
  </si>
  <si>
    <t>Moyenne OMA territoires sans TI</t>
  </si>
  <si>
    <t>Verre d'emballage</t>
  </si>
  <si>
    <t>Données OM &amp; DMA 2021</t>
  </si>
  <si>
    <t>Déchèteries avec gravats</t>
  </si>
  <si>
    <t>Somme OMA (OMR + Emb. + papiers)</t>
  </si>
  <si>
    <t>OUI</t>
  </si>
  <si>
    <t>2017 &amp; 01/07/2021</t>
  </si>
  <si>
    <t>Levée et dépôts</t>
  </si>
  <si>
    <t>Levées et dépôts</t>
  </si>
  <si>
    <t>Moyenne nationale 2019 EPCI en TI (kg/hab/an)</t>
  </si>
  <si>
    <t>2013 et 2021</t>
  </si>
  <si>
    <t>Moyenne nationale 2019 tout EPCI confondus (kg/hab/an)</t>
  </si>
  <si>
    <t>Contrôle d'accès déchèterie</t>
  </si>
  <si>
    <t>Oui (carte) sans plafond</t>
  </si>
  <si>
    <t>Oui (carte) avec plafond</t>
  </si>
  <si>
    <t>Oui sans plafond de passage</t>
  </si>
  <si>
    <t>Oui (carte) avec plafond de passage</t>
  </si>
  <si>
    <t>Schéma de collecte dominant emballages et papiers</t>
  </si>
  <si>
    <t xml:space="preserve">Multimatériaux </t>
  </si>
  <si>
    <t>Multimatériaux</t>
  </si>
  <si>
    <t>Mixte teomi / redevance spéciale</t>
  </si>
  <si>
    <t>Mixte teom/reom</t>
  </si>
  <si>
    <t>Moyenne nationale 2016 EPCI en TI (kg/hab/an)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</si>
</sst>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81"/>
      <name val="Tahoma"/>
    </font>
    <font>
      <b/>
      <sz val="9"/>
      <color indexed="81"/>
      <name val="Tahoma"/>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0">
    <xf numFmtId="0" fontId="0" fillId="0" borderId="0" xfId="0"/>
    <xf numFmtId="3" fontId="0" fillId="0" borderId="0" xfId="0" applyNumberFormat="1"/>
    <xf numFmtId="0" fontId="0" fillId="0" borderId="0" xfId="0" applyAlignment="1">
      <alignment horizontal="left" vertical="top"/>
    </xf>
    <xf numFmtId="0" fontId="0" fillId="0" borderId="0" xfId="0" applyAlignment="1">
      <alignment horizontal="left"/>
    </xf>
    <xf numFmtId="0" fontId="0" fillId="2" borderId="0" xfId="0" applyFill="1"/>
    <xf numFmtId="0" fontId="0" fillId="3" borderId="0" xfId="0" applyFill="1"/>
    <xf numFmtId="14" fontId="0" fillId="0" borderId="0" xfId="0" applyNumberFormat="1" applyAlignment="1">
      <alignment horizontal="left"/>
    </xf>
    <xf numFmtId="0" fontId="0" fillId="4" borderId="0" xfId="0" applyFill="1"/>
    <xf numFmtId="0" fontId="7" fillId="4" borderId="0" xfId="0" applyFont="1" applyFill="1"/>
    <xf numFmtId="3"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2842F-6451-49F1-A294-0118217FA59A}">
  <dimension ref="A1:J24"/>
  <sheetViews>
    <sheetView workbookViewId="0">
      <pane xSplit="1" ySplit="1" topLeftCell="B2" activePane="bottomRight" state="frozen"/>
      <selection pane="topRight" activeCell="B1" sqref="B1"/>
      <selection pane="bottomLeft" activeCell="A2" sqref="A2"/>
      <selection pane="bottomRight" activeCell="A11" sqref="A11:XFD11"/>
    </sheetView>
  </sheetViews>
  <sheetFormatPr baseColWidth="10" defaultRowHeight="14.4" x14ac:dyDescent="0.3"/>
  <cols>
    <col min="1" max="1" width="45.44140625" bestFit="1" customWidth="1"/>
    <col min="2" max="2" width="21.77734375" bestFit="1" customWidth="1"/>
    <col min="3" max="3" width="24.88671875" bestFit="1" customWidth="1"/>
    <col min="4" max="4" width="21.77734375" bestFit="1" customWidth="1"/>
    <col min="5" max="5" width="27" bestFit="1" customWidth="1"/>
    <col min="6" max="6" width="23.109375" bestFit="1" customWidth="1"/>
    <col min="7" max="7" width="27" bestFit="1" customWidth="1"/>
    <col min="8" max="8" width="21.77734375" bestFit="1" customWidth="1"/>
    <col min="9" max="9" width="12.88671875" bestFit="1" customWidth="1"/>
  </cols>
  <sheetData>
    <row r="1" spans="1:10" x14ac:dyDescent="0.3">
      <c r="A1" t="s">
        <v>58</v>
      </c>
      <c r="B1" t="s">
        <v>66</v>
      </c>
      <c r="C1" t="s">
        <v>4</v>
      </c>
      <c r="D1" t="s">
        <v>5</v>
      </c>
      <c r="E1" t="s">
        <v>6</v>
      </c>
      <c r="F1" t="s">
        <v>7</v>
      </c>
      <c r="G1" t="s">
        <v>8</v>
      </c>
      <c r="H1" t="s">
        <v>2</v>
      </c>
      <c r="I1" t="s">
        <v>9</v>
      </c>
    </row>
    <row r="2" spans="1:10" x14ac:dyDescent="0.3">
      <c r="A2" t="s">
        <v>1</v>
      </c>
      <c r="B2" s="1">
        <v>164077</v>
      </c>
      <c r="C2" s="9">
        <v>40542</v>
      </c>
      <c r="D2" s="9">
        <v>78420</v>
      </c>
      <c r="E2" s="9">
        <v>75854</v>
      </c>
      <c r="F2" s="9">
        <v>61163</v>
      </c>
      <c r="G2" s="9">
        <v>49625</v>
      </c>
      <c r="H2" s="9">
        <v>56517</v>
      </c>
      <c r="I2" s="9">
        <v>13209</v>
      </c>
      <c r="J2" s="1">
        <f>SUM(B2:I2)</f>
        <v>539407</v>
      </c>
    </row>
    <row r="3" spans="1:10" x14ac:dyDescent="0.3">
      <c r="A3" t="s">
        <v>25</v>
      </c>
      <c r="B3" s="1" t="s">
        <v>21</v>
      </c>
      <c r="C3" s="1" t="s">
        <v>23</v>
      </c>
      <c r="D3" s="1" t="s">
        <v>21</v>
      </c>
      <c r="E3" s="1" t="s">
        <v>24</v>
      </c>
      <c r="F3" s="1" t="s">
        <v>23</v>
      </c>
      <c r="G3" s="1" t="s">
        <v>21</v>
      </c>
      <c r="H3" s="1" t="s">
        <v>21</v>
      </c>
      <c r="I3" t="s">
        <v>22</v>
      </c>
    </row>
    <row r="4" spans="1:10" x14ac:dyDescent="0.3">
      <c r="A4" t="s">
        <v>3</v>
      </c>
      <c r="B4" t="s">
        <v>27</v>
      </c>
      <c r="C4" t="s">
        <v>39</v>
      </c>
      <c r="D4" t="s">
        <v>40</v>
      </c>
      <c r="E4" t="s">
        <v>52</v>
      </c>
      <c r="F4" t="s">
        <v>59</v>
      </c>
      <c r="G4" t="s">
        <v>52</v>
      </c>
    </row>
    <row r="5" spans="1:10" x14ac:dyDescent="0.3">
      <c r="A5" t="s">
        <v>12</v>
      </c>
      <c r="B5" t="s">
        <v>26</v>
      </c>
      <c r="C5" t="s">
        <v>42</v>
      </c>
      <c r="D5" t="s">
        <v>42</v>
      </c>
      <c r="E5" t="s">
        <v>42</v>
      </c>
      <c r="F5" t="s">
        <v>42</v>
      </c>
      <c r="G5" t="s">
        <v>42</v>
      </c>
      <c r="H5" t="s">
        <v>42</v>
      </c>
      <c r="I5" t="s">
        <v>42</v>
      </c>
    </row>
    <row r="6" spans="1:10" x14ac:dyDescent="0.3">
      <c r="A6" t="s">
        <v>10</v>
      </c>
      <c r="B6" s="2">
        <v>2018</v>
      </c>
      <c r="C6" s="2">
        <v>2006</v>
      </c>
      <c r="D6" s="2">
        <v>2023</v>
      </c>
      <c r="E6" s="2">
        <v>2020</v>
      </c>
      <c r="F6" s="2">
        <v>2012</v>
      </c>
      <c r="G6" s="2">
        <v>2023</v>
      </c>
      <c r="H6" s="2">
        <v>2015</v>
      </c>
      <c r="I6" s="2">
        <v>2012</v>
      </c>
    </row>
    <row r="7" spans="1:10" x14ac:dyDescent="0.3">
      <c r="A7" t="s">
        <v>11</v>
      </c>
      <c r="B7" s="2">
        <v>2018</v>
      </c>
      <c r="C7" s="2">
        <v>2006</v>
      </c>
      <c r="D7" s="2">
        <v>2023</v>
      </c>
      <c r="E7" s="2">
        <v>2020</v>
      </c>
      <c r="F7" s="2">
        <v>2012</v>
      </c>
      <c r="G7" s="2">
        <v>2023</v>
      </c>
      <c r="H7" s="2">
        <v>2021</v>
      </c>
      <c r="I7" s="2">
        <v>2013</v>
      </c>
    </row>
    <row r="8" spans="1:10" x14ac:dyDescent="0.3">
      <c r="A8" t="s">
        <v>28</v>
      </c>
      <c r="B8" t="s">
        <v>44</v>
      </c>
      <c r="C8" t="s">
        <v>30</v>
      </c>
      <c r="D8" t="s">
        <v>48</v>
      </c>
      <c r="E8" t="s">
        <v>53</v>
      </c>
      <c r="F8" t="s">
        <v>30</v>
      </c>
      <c r="G8" t="s">
        <v>75</v>
      </c>
      <c r="H8" t="s">
        <v>30</v>
      </c>
    </row>
    <row r="9" spans="1:10" x14ac:dyDescent="0.3">
      <c r="A9" t="s">
        <v>29</v>
      </c>
      <c r="B9" t="s">
        <v>44</v>
      </c>
      <c r="C9" t="s">
        <v>30</v>
      </c>
      <c r="D9" t="s">
        <v>48</v>
      </c>
      <c r="E9" t="s">
        <v>53</v>
      </c>
      <c r="F9" t="s">
        <v>30</v>
      </c>
      <c r="G9" t="s">
        <v>76</v>
      </c>
      <c r="H9" t="s">
        <v>30</v>
      </c>
    </row>
    <row r="10" spans="1:10" x14ac:dyDescent="0.3">
      <c r="A10" t="s">
        <v>13</v>
      </c>
      <c r="B10" t="s">
        <v>14</v>
      </c>
      <c r="C10" t="s">
        <v>41</v>
      </c>
      <c r="D10" t="s">
        <v>14</v>
      </c>
      <c r="E10" t="s">
        <v>14</v>
      </c>
      <c r="F10" t="s">
        <v>14</v>
      </c>
      <c r="G10" t="s">
        <v>14</v>
      </c>
      <c r="H10" t="s">
        <v>89</v>
      </c>
    </row>
    <row r="11" spans="1:10" x14ac:dyDescent="0.3">
      <c r="A11" t="s">
        <v>50</v>
      </c>
      <c r="B11" t="s">
        <v>78</v>
      </c>
      <c r="C11" s="3">
        <v>2020</v>
      </c>
      <c r="D11" t="s">
        <v>49</v>
      </c>
      <c r="E11" s="3">
        <v>2022</v>
      </c>
      <c r="F11" s="6">
        <v>42644</v>
      </c>
      <c r="G11">
        <v>2017</v>
      </c>
      <c r="H11" t="s">
        <v>74</v>
      </c>
    </row>
    <row r="12" spans="1:10" x14ac:dyDescent="0.3">
      <c r="A12" t="s">
        <v>55</v>
      </c>
      <c r="B12" t="s">
        <v>88</v>
      </c>
      <c r="C12" s="3" t="s">
        <v>73</v>
      </c>
      <c r="D12" t="s">
        <v>73</v>
      </c>
      <c r="E12" s="3" t="s">
        <v>56</v>
      </c>
      <c r="F12" t="s">
        <v>73</v>
      </c>
      <c r="G12" s="3" t="s">
        <v>73</v>
      </c>
      <c r="H12" t="s">
        <v>73</v>
      </c>
    </row>
    <row r="13" spans="1:10" x14ac:dyDescent="0.3">
      <c r="A13" t="s">
        <v>33</v>
      </c>
      <c r="B13" t="s">
        <v>20</v>
      </c>
      <c r="C13" t="s">
        <v>20</v>
      </c>
      <c r="D13" t="s">
        <v>20</v>
      </c>
      <c r="E13" t="s">
        <v>20</v>
      </c>
      <c r="F13" t="s">
        <v>20</v>
      </c>
      <c r="G13" t="s">
        <v>20</v>
      </c>
      <c r="H13" t="s">
        <v>20</v>
      </c>
    </row>
    <row r="14" spans="1:10" x14ac:dyDescent="0.3">
      <c r="A14" t="s">
        <v>54</v>
      </c>
      <c r="B14" t="s">
        <v>37</v>
      </c>
      <c r="C14" t="s">
        <v>60</v>
      </c>
      <c r="D14" t="s">
        <v>46</v>
      </c>
      <c r="E14" t="s">
        <v>43</v>
      </c>
      <c r="F14" t="s">
        <v>60</v>
      </c>
      <c r="G14" t="s">
        <v>43</v>
      </c>
      <c r="H14" t="s">
        <v>43</v>
      </c>
    </row>
    <row r="15" spans="1:10" x14ac:dyDescent="0.3">
      <c r="A15" t="s">
        <v>85</v>
      </c>
      <c r="B15" t="s">
        <v>86</v>
      </c>
      <c r="C15" t="s">
        <v>87</v>
      </c>
      <c r="D15" t="s">
        <v>87</v>
      </c>
      <c r="E15" t="s">
        <v>64</v>
      </c>
      <c r="F15" t="s">
        <v>87</v>
      </c>
      <c r="G15" t="s">
        <v>64</v>
      </c>
      <c r="H15" t="s">
        <v>64</v>
      </c>
      <c r="I15" t="s">
        <v>87</v>
      </c>
    </row>
    <row r="16" spans="1:10" x14ac:dyDescent="0.3">
      <c r="A16" t="s">
        <v>34</v>
      </c>
      <c r="B16" t="s">
        <v>20</v>
      </c>
      <c r="C16" t="s">
        <v>20</v>
      </c>
      <c r="D16" t="s">
        <v>20</v>
      </c>
      <c r="E16" t="s">
        <v>20</v>
      </c>
      <c r="F16" t="s">
        <v>20</v>
      </c>
      <c r="G16" t="s">
        <v>20</v>
      </c>
      <c r="H16" t="s">
        <v>20</v>
      </c>
    </row>
    <row r="17" spans="1:8" x14ac:dyDescent="0.3">
      <c r="A17" t="s">
        <v>35</v>
      </c>
      <c r="B17" t="s">
        <v>37</v>
      </c>
      <c r="C17" t="s">
        <v>60</v>
      </c>
      <c r="D17" t="s">
        <v>47</v>
      </c>
      <c r="E17" t="s">
        <v>43</v>
      </c>
      <c r="F17" t="s">
        <v>60</v>
      </c>
      <c r="G17" t="s">
        <v>15</v>
      </c>
      <c r="H17" t="s">
        <v>15</v>
      </c>
    </row>
    <row r="18" spans="1:8" x14ac:dyDescent="0.3">
      <c r="A18" t="s">
        <v>0</v>
      </c>
      <c r="B18" t="s">
        <v>20</v>
      </c>
      <c r="C18" t="s">
        <v>20</v>
      </c>
      <c r="D18" t="s">
        <v>20</v>
      </c>
      <c r="E18" t="s">
        <v>31</v>
      </c>
      <c r="F18" t="s">
        <v>20</v>
      </c>
      <c r="G18" t="s">
        <v>31</v>
      </c>
      <c r="H18" t="s">
        <v>31</v>
      </c>
    </row>
    <row r="19" spans="1:8" x14ac:dyDescent="0.3">
      <c r="A19" t="s">
        <v>36</v>
      </c>
      <c r="B19" t="s">
        <v>37</v>
      </c>
      <c r="C19" t="s">
        <v>60</v>
      </c>
      <c r="D19" t="s">
        <v>47</v>
      </c>
      <c r="E19" t="s">
        <v>31</v>
      </c>
      <c r="F19" t="s">
        <v>60</v>
      </c>
      <c r="G19" t="s">
        <v>31</v>
      </c>
      <c r="H19" t="s">
        <v>60</v>
      </c>
    </row>
    <row r="20" spans="1:8" x14ac:dyDescent="0.3">
      <c r="A20" t="s">
        <v>18</v>
      </c>
      <c r="B20" t="s">
        <v>16</v>
      </c>
      <c r="C20" t="s">
        <v>51</v>
      </c>
      <c r="D20" t="s">
        <v>45</v>
      </c>
      <c r="E20" t="s">
        <v>51</v>
      </c>
      <c r="F20" t="s">
        <v>51</v>
      </c>
      <c r="G20" t="s">
        <v>51</v>
      </c>
      <c r="H20" t="s">
        <v>38</v>
      </c>
    </row>
    <row r="21" spans="1:8" x14ac:dyDescent="0.3">
      <c r="A21" t="s">
        <v>17</v>
      </c>
      <c r="B21" t="s">
        <v>38</v>
      </c>
      <c r="C21" t="s">
        <v>51</v>
      </c>
      <c r="D21" t="s">
        <v>51</v>
      </c>
      <c r="E21" t="s">
        <v>51</v>
      </c>
      <c r="F21" t="s">
        <v>51</v>
      </c>
      <c r="G21" t="s">
        <v>38</v>
      </c>
      <c r="H21" t="s">
        <v>38</v>
      </c>
    </row>
    <row r="22" spans="1:8" x14ac:dyDescent="0.3">
      <c r="A22" t="s">
        <v>19</v>
      </c>
      <c r="B22" t="s">
        <v>38</v>
      </c>
      <c r="C22" t="s">
        <v>51</v>
      </c>
      <c r="D22" t="s">
        <v>51</v>
      </c>
      <c r="E22" s="4"/>
      <c r="F22" t="s">
        <v>51</v>
      </c>
      <c r="G22" t="s">
        <v>31</v>
      </c>
      <c r="H22" t="s">
        <v>31</v>
      </c>
    </row>
    <row r="23" spans="1:8" x14ac:dyDescent="0.3">
      <c r="A23" t="s">
        <v>32</v>
      </c>
      <c r="B23" t="s">
        <v>31</v>
      </c>
      <c r="C23" t="s">
        <v>31</v>
      </c>
      <c r="D23" t="s">
        <v>31</v>
      </c>
      <c r="E23" t="s">
        <v>31</v>
      </c>
      <c r="F23" t="s">
        <v>31</v>
      </c>
      <c r="G23" t="s">
        <v>31</v>
      </c>
      <c r="H23" t="s">
        <v>31</v>
      </c>
    </row>
    <row r="24" spans="1:8" x14ac:dyDescent="0.3">
      <c r="A24" t="s">
        <v>80</v>
      </c>
      <c r="B24" t="s">
        <v>81</v>
      </c>
      <c r="C24" t="s">
        <v>83</v>
      </c>
      <c r="D24" t="s">
        <v>83</v>
      </c>
      <c r="E24" t="s">
        <v>84</v>
      </c>
      <c r="F24" t="s">
        <v>84</v>
      </c>
      <c r="G24" t="s">
        <v>84</v>
      </c>
      <c r="H24" t="s">
        <v>82</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8E6B-E67E-485F-B41F-8D9F6DC4914A}">
  <dimension ref="A1:L17"/>
  <sheetViews>
    <sheetView tabSelected="1" workbookViewId="0">
      <pane xSplit="1" ySplit="1" topLeftCell="B2" activePane="bottomRight" state="frozen"/>
      <selection pane="topRight" activeCell="B1" sqref="B1"/>
      <selection pane="bottomLeft" activeCell="A2" sqref="A2"/>
      <selection pane="bottomRight" activeCell="G15" sqref="G15"/>
    </sheetView>
  </sheetViews>
  <sheetFormatPr baseColWidth="10" defaultRowHeight="14.4" x14ac:dyDescent="0.3"/>
  <cols>
    <col min="1" max="1" width="31.5546875" bestFit="1" customWidth="1"/>
    <col min="2" max="2" width="17.88671875" customWidth="1"/>
    <col min="3" max="3" width="20.109375" customWidth="1"/>
    <col min="4" max="4" width="19.44140625" customWidth="1"/>
    <col min="5" max="5" width="20.109375" customWidth="1"/>
    <col min="6" max="6" width="22.33203125" customWidth="1"/>
    <col min="7" max="7" width="23.33203125" customWidth="1"/>
    <col min="8" max="8" width="24.109375" customWidth="1"/>
    <col min="9" max="9" width="22.88671875" customWidth="1"/>
    <col min="10" max="10" width="41.109375" customWidth="1"/>
    <col min="11" max="11" width="48.88671875" bestFit="1" customWidth="1"/>
    <col min="12" max="12" width="40.21875" bestFit="1" customWidth="1"/>
  </cols>
  <sheetData>
    <row r="1" spans="1:12" x14ac:dyDescent="0.3">
      <c r="A1" t="s">
        <v>70</v>
      </c>
      <c r="B1" t="s">
        <v>66</v>
      </c>
      <c r="C1" t="s">
        <v>4</v>
      </c>
      <c r="D1" t="s">
        <v>5</v>
      </c>
      <c r="E1" t="s">
        <v>6</v>
      </c>
      <c r="F1" t="s">
        <v>7</v>
      </c>
      <c r="G1" t="s">
        <v>8</v>
      </c>
      <c r="H1" t="s">
        <v>2</v>
      </c>
      <c r="I1" t="s">
        <v>9</v>
      </c>
      <c r="J1" t="s">
        <v>77</v>
      </c>
      <c r="K1" t="s">
        <v>79</v>
      </c>
      <c r="L1" t="s">
        <v>90</v>
      </c>
    </row>
    <row r="2" spans="1:12" x14ac:dyDescent="0.3">
      <c r="A2" t="s">
        <v>61</v>
      </c>
      <c r="B2">
        <v>142.4</v>
      </c>
      <c r="C2">
        <v>168</v>
      </c>
      <c r="D2">
        <v>259.2</v>
      </c>
      <c r="E2">
        <v>137</v>
      </c>
      <c r="F2">
        <v>172</v>
      </c>
      <c r="G2">
        <v>192</v>
      </c>
      <c r="H2">
        <v>109</v>
      </c>
      <c r="I2">
        <v>123</v>
      </c>
      <c r="K2" s="2">
        <v>248.9</v>
      </c>
      <c r="L2" s="3">
        <v>130</v>
      </c>
    </row>
    <row r="3" spans="1:12" x14ac:dyDescent="0.3">
      <c r="A3" t="s">
        <v>62</v>
      </c>
      <c r="G3">
        <v>42</v>
      </c>
      <c r="H3">
        <v>29.1</v>
      </c>
    </row>
    <row r="4" spans="1:12" x14ac:dyDescent="0.3">
      <c r="A4" t="s">
        <v>63</v>
      </c>
      <c r="G4">
        <v>21</v>
      </c>
      <c r="H4">
        <v>21</v>
      </c>
    </row>
    <row r="5" spans="1:12" x14ac:dyDescent="0.3">
      <c r="A5" t="s">
        <v>64</v>
      </c>
      <c r="B5" s="5">
        <v>50.2</v>
      </c>
      <c r="C5" s="5">
        <v>42</v>
      </c>
      <c r="D5">
        <v>44.6</v>
      </c>
      <c r="E5" s="8">
        <v>66</v>
      </c>
      <c r="F5" s="5">
        <v>58.3</v>
      </c>
      <c r="G5">
        <v>63.5</v>
      </c>
      <c r="H5" s="5">
        <f>SUM(H3:H4)</f>
        <v>50.1</v>
      </c>
      <c r="I5">
        <v>52</v>
      </c>
      <c r="J5" s="3">
        <v>59</v>
      </c>
      <c r="K5" s="3">
        <v>50.2</v>
      </c>
      <c r="L5" s="2">
        <v>58</v>
      </c>
    </row>
    <row r="6" spans="1:12" x14ac:dyDescent="0.3">
      <c r="A6" t="s">
        <v>69</v>
      </c>
      <c r="B6">
        <v>37.9</v>
      </c>
      <c r="C6">
        <v>42</v>
      </c>
      <c r="D6">
        <v>31</v>
      </c>
      <c r="E6">
        <v>27.7</v>
      </c>
      <c r="F6">
        <v>40</v>
      </c>
      <c r="G6">
        <v>55.5</v>
      </c>
      <c r="H6">
        <v>52.5</v>
      </c>
      <c r="I6">
        <v>43.2</v>
      </c>
      <c r="K6" s="3">
        <v>32</v>
      </c>
      <c r="L6" s="2">
        <v>42</v>
      </c>
    </row>
    <row r="7" spans="1:12" x14ac:dyDescent="0.3">
      <c r="A7" t="s">
        <v>72</v>
      </c>
      <c r="B7" s="5">
        <f>SUM(B2:B6)</f>
        <v>230.50000000000003</v>
      </c>
      <c r="C7" s="7">
        <f>SUM(C2:C6)</f>
        <v>252</v>
      </c>
      <c r="D7">
        <f>SUM(D2:D6)</f>
        <v>334.8</v>
      </c>
      <c r="E7" s="5">
        <f>SUM(E2:E6)</f>
        <v>230.7</v>
      </c>
      <c r="F7" s="7">
        <f>SUM(F2:F6)</f>
        <v>270.3</v>
      </c>
      <c r="G7">
        <f>SUM(G2+G5+G6)</f>
        <v>311</v>
      </c>
      <c r="H7" s="5">
        <f>SUM(H6+H5+H2)</f>
        <v>211.6</v>
      </c>
      <c r="I7">
        <f>SUM(I6+I5+I2)</f>
        <v>218.2</v>
      </c>
      <c r="K7" s="3">
        <f>SUM(K2:K6)</f>
        <v>331.1</v>
      </c>
      <c r="L7" s="2">
        <f>SUM(L6+L5+L2)</f>
        <v>230</v>
      </c>
    </row>
    <row r="8" spans="1:12" x14ac:dyDescent="0.3">
      <c r="A8" t="s">
        <v>67</v>
      </c>
    </row>
    <row r="9" spans="1:12" x14ac:dyDescent="0.3">
      <c r="A9" t="s">
        <v>68</v>
      </c>
    </row>
    <row r="10" spans="1:12" x14ac:dyDescent="0.3">
      <c r="A10" t="s">
        <v>71</v>
      </c>
      <c r="C10">
        <v>257</v>
      </c>
      <c r="G10">
        <v>394</v>
      </c>
      <c r="H10">
        <v>328</v>
      </c>
      <c r="I10">
        <v>323</v>
      </c>
    </row>
    <row r="11" spans="1:12" x14ac:dyDescent="0.3">
      <c r="A11" t="s">
        <v>65</v>
      </c>
      <c r="B11">
        <v>495.5</v>
      </c>
      <c r="C11">
        <f>SUM(C10+C7)</f>
        <v>509</v>
      </c>
      <c r="D11">
        <v>737</v>
      </c>
      <c r="E11">
        <v>583</v>
      </c>
      <c r="F11">
        <v>644.4</v>
      </c>
      <c r="G11">
        <f>SUM(G10+G7)</f>
        <v>705</v>
      </c>
      <c r="H11">
        <f>SUM(H10+H7)</f>
        <v>539.6</v>
      </c>
      <c r="I11">
        <f>SUM(I10+I7)</f>
        <v>541.20000000000005</v>
      </c>
      <c r="K11" s="3">
        <v>582.29999999999995</v>
      </c>
    </row>
    <row r="14" spans="1:12" x14ac:dyDescent="0.3">
      <c r="A14" t="s">
        <v>57</v>
      </c>
    </row>
    <row r="17" spans="6:6" x14ac:dyDescent="0.3">
      <c r="F17">
        <f>AVERAGE(B7+C7+E7+F7+H7)/5</f>
        <v>239.01999999999998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Caractéristiques EPCI</vt:lpstr>
      <vt:lpstr>Données OMA &amp; DMA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2023-03-05T16:12:09Z</dcterms:created>
  <dcterms:modified xsi:type="dcterms:W3CDTF">2023-03-12T14:01:48Z</dcterms:modified>
</cp:coreProperties>
</file>