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go\Desktop\Déchets\Site Internet\2021\Article hiérarchie de l'info et hiérarchie du traitement des déchets\"/>
    </mc:Choice>
  </mc:AlternateContent>
  <xr:revisionPtr revIDLastSave="0" documentId="13_ncr:1_{01192EC0-9E1C-4D5F-B9BB-03151243C60B}" xr6:coauthVersionLast="46" xr6:coauthVersionMax="46" xr10:uidLastSave="{00000000-0000-0000-0000-000000000000}"/>
  <bookViews>
    <workbookView xWindow="-108" yWindow="-108" windowWidth="23256" windowHeight="12576" activeTab="3" xr2:uid="{9155779F-A895-4EC1-9636-65F92956F1F8}"/>
  </bookViews>
  <sheets>
    <sheet name="Le Monde" sheetId="2" r:id="rId1"/>
    <sheet name="Sud-Ouest" sheetId="3" r:id="rId2"/>
    <sheet name="Reporterre" sheetId="4" r:id="rId3"/>
    <sheet name="Fil twitter Ademe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2" l="1"/>
  <c r="AC6" i="2"/>
  <c r="AC7" i="2"/>
  <c r="AC8" i="2"/>
  <c r="AC4" i="2"/>
  <c r="AB9" i="2"/>
  <c r="AC3" i="2"/>
  <c r="AD3" i="4"/>
  <c r="AC3" i="4" l="1"/>
  <c r="AC4" i="4"/>
  <c r="AC5" i="4"/>
  <c r="AC6" i="4"/>
  <c r="AC7" i="4"/>
  <c r="AC8" i="4"/>
  <c r="AC2" i="4"/>
  <c r="AF3" i="3"/>
  <c r="AG3" i="3" s="1"/>
  <c r="AF4" i="3"/>
  <c r="AF5" i="3"/>
  <c r="AF6" i="3"/>
  <c r="AF7" i="3"/>
  <c r="AF8" i="3"/>
  <c r="AF2" i="3"/>
  <c r="AB3" i="2"/>
  <c r="AB4" i="2"/>
  <c r="AB5" i="2"/>
  <c r="AB6" i="2"/>
  <c r="AB7" i="2"/>
  <c r="AB8" i="2"/>
  <c r="AB2" i="2"/>
  <c r="AF9" i="3" l="1"/>
  <c r="AG7" i="3" s="1"/>
  <c r="AC9" i="4"/>
  <c r="AG4" i="5"/>
  <c r="AG5" i="5"/>
  <c r="AG6" i="5"/>
  <c r="AG7" i="5"/>
  <c r="AG8" i="5"/>
  <c r="AG3" i="5"/>
  <c r="AF9" i="5"/>
  <c r="AF10" i="5"/>
  <c r="AF11" i="5"/>
  <c r="AF12" i="5"/>
  <c r="AF14" i="5" s="1"/>
  <c r="AF13" i="5"/>
  <c r="AF8" i="5"/>
  <c r="AF7" i="5"/>
  <c r="AF6" i="5"/>
  <c r="AF5" i="5"/>
  <c r="AF4" i="5"/>
  <c r="AF3" i="5"/>
  <c r="AF2" i="5"/>
  <c r="AG5" i="3" l="1"/>
  <c r="AG8" i="3"/>
  <c r="AG4" i="3"/>
  <c r="AG6" i="3"/>
  <c r="AG13" i="5"/>
  <c r="AG10" i="5"/>
  <c r="AG11" i="5"/>
  <c r="AG9" i="5"/>
  <c r="AG12" i="5"/>
  <c r="AD4" i="4"/>
  <c r="AD6" i="4"/>
  <c r="AD7" i="4"/>
  <c r="AD8" i="4"/>
  <c r="AD5" i="4"/>
  <c r="W6" i="2" l="1"/>
  <c r="E6" i="2" l="1"/>
  <c r="C4" i="3" l="1"/>
  <c r="B4" i="2" l="1"/>
  <c r="B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Hugo</author>
    <author>Hugo MESLARD-HAYOT</author>
  </authors>
  <commentList>
    <comment ref="B3" authorId="0" shapeId="0" xr:uid="{D9FB1A18-BE9C-4450-B8DC-50BD55969500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-Article : "Environnement : Veolia part à l'assaut de Suez"
- Art. "Le luxe se recycle"
- Art. "Rien ne se jette, tout se répare"</t>
        </r>
      </text>
    </comment>
    <comment ref="C3" authorId="0" shapeId="0" xr:uid="{1CF88E05-32CE-46F8-A232-66DBDFA337AB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"Micropalstiques : lobbying autour du minuscule"</t>
        </r>
      </text>
    </comment>
    <comment ref="F3" authorId="0" shapeId="0" xr:uid="{9B7C1BB8-45DA-485F-9B7F-65BD0D740EDF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Art."Lithium, bauxite, cobalt : l'Europe cherche sa voie pour moins dépendre de l'étranger"
Art. "Virgil Abloh creuse son sillon chez Vuitton"</t>
        </r>
      </text>
    </comment>
    <comment ref="L3" authorId="0" shapeId="0" xr:uid="{60B72EFD-09C4-4E73-82D1-9F18A15024C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Art."Dakar l'étoile montant"</t>
        </r>
      </text>
    </comment>
    <comment ref="S3" authorId="0" shapeId="0" xr:uid="{30050E84-70A8-40BC-BC10-484163BF3F1C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-Art."Match de box"
-Art."Mais c'est la jungle ici"
-Art."herbes le bon deal"</t>
        </r>
      </text>
    </comment>
    <comment ref="V3" authorId="0" shapeId="0" xr:uid="{369E8F66-1DAB-48A4-8D7A-B1DD54CD80F2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Art. "La Maire EELV qui ne fait pas de vague"
</t>
        </r>
      </text>
    </comment>
    <comment ref="W3" authorId="0" shapeId="0" xr:uid="{AFABF3C4-E6F6-4C12-A8CD-7CDEA4D138BD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Art."Total ferme sa raffinerie de Grandpuits et promet une plate­forme « zéro pétrole »
-Art."Quelques questions  des« amishdu  numérique »au président"
-Art."L’épidémie de Covid­19 bouscule l’aménagement des bureaux"</t>
        </r>
      </text>
    </comment>
    <comment ref="X3" authorId="0" shapeId="0" xr:uid="{D7647BB8-5389-4148-A038-D61B6DB3ABD7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"Poc en stock"</t>
        </r>
      </text>
    </comment>
    <comment ref="Y3" authorId="0" shapeId="0" xr:uid="{56CFB848-9C5D-452D-85E4-512BD24EB88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"Le goodwashing lave-t-il plus blanc ? "
- Art. "Le "good" ce nouveau (bien) de consommation"
</t>
        </r>
      </text>
    </comment>
    <comment ref="Z3" authorId="0" shapeId="0" xr:uid="{9775E25B-38FE-416F-83C2-EC877882D21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"Roubaix, ville de briques et d'art"
-Art. "Logement : une hausse de crédits financée par le parc social"</t>
        </r>
      </text>
    </comment>
    <comment ref="AA3" authorId="0" shapeId="0" xr:uid="{EE04D8BE-F8C6-493C-87B9-EBF1BD3C792C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"Des défilés pour de vrai"
=&gt;"Nylon recyclé"</t>
        </r>
      </text>
    </comment>
    <comment ref="B4" authorId="0" shapeId="0" xr:uid="{4CCA9551-516C-4512-912F-8F63F3CA0490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 Art. "Le luxe se recycle"
=&gt; "réemployées"
- Art. "Rien ne se jette, tout se répare"
=&gt;"réparer*2", "réparés soi-même"</t>
        </r>
      </text>
    </comment>
    <comment ref="C4" authorId="1" shapeId="0" xr:uid="{FFD49101-307A-4BBF-A8BB-6C20C4073558}">
      <text>
        <r>
          <rPr>
            <b/>
            <sz val="9"/>
            <color indexed="81"/>
            <rFont val="Tahoma"/>
            <charset val="1"/>
          </rPr>
          <t>Hugo MESLARD-HAYOT:</t>
        </r>
        <r>
          <rPr>
            <sz val="9"/>
            <color indexed="81"/>
            <rFont val="Tahoma"/>
            <charset val="1"/>
          </rPr>
          <t xml:space="preserve">
Art. "Micropalstiques : lobbying autour du minuscule"
=&gt; " réduire  les émissions    d’environ    500 000tonnes ", "plus toxiques"</t>
        </r>
      </text>
    </comment>
    <comment ref="E4" authorId="0" shapeId="0" xr:uid="{527406E9-1CC5-4D88-8E2E-A39A20A34F6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"Thèse plagiée : l'université Panthéon-Sorbonne saisit la justice"
=&gt; "contre le gaspillage alimentaire"
</t>
        </r>
      </text>
    </comment>
    <comment ref="L4" authorId="0" shapeId="0" xr:uid="{638FC25C-E033-4738-8055-724F88EA3656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Art."Dakar l'étoile montant"
=&gt; "zéro déchet"</t>
        </r>
      </text>
    </comment>
    <comment ref="M4" authorId="0" shapeId="0" xr:uid="{AA13FDE8-AD47-45D8-B6A9-7788B642245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-"enquête si bien, si proche"
=&gt;"réparation"</t>
        </r>
      </text>
    </comment>
    <comment ref="S4" authorId="0" shapeId="0" xr:uid="{6C6C7A63-DECF-4175-B948-E75BB3483E0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Art."herbes le bon deal"
=&gt;"antigaspi"</t>
        </r>
      </text>
    </comment>
    <comment ref="V4" authorId="0" shapeId="0" xr:uid="{71F2FDD7-5CA2-4392-9F1F-B1E92767ED08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Art. "La Maire EELV qui ne fait pas de vague"
=&gt; "zéro déchet"</t>
        </r>
      </text>
    </comment>
    <comment ref="X4" authorId="0" shapeId="0" xr:uid="{9CC5BB07-09A3-46B9-AF33-D9F3CF86E409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"Poc en stock"
=&gt;"tampons périodiques compostables"</t>
        </r>
      </text>
    </comment>
    <comment ref="Y4" authorId="0" shapeId="0" xr:uid="{487497E8-1249-4E9F-BE64-7C773AE0F445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"Le goodwashing lave-t-il plus blanc ? "
=&gt; "lutte […] contre le gaspillage alimentaire"
- Art. "Le "good" ce nouveau (bien) de consommation"
=&gt;"lutte contre le gaspillage alimentaire", "waste warriors [les combattants du gaspi']</t>
        </r>
      </text>
    </comment>
    <comment ref="Z4" authorId="0" shapeId="0" xr:uid="{1AFF4ACB-BF9A-46AC-92B5-3B58C31732C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"Roubaix, ville de briques et d'art"
==&gt;"zéro déchet"*2</t>
        </r>
      </text>
    </comment>
    <comment ref="B5" authorId="0" shapeId="0" xr:uid="{5EB7DFE5-663C-4F59-8963-816A853CEA7F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"réparés" "réparer" </t>
        </r>
      </text>
    </comment>
    <comment ref="L5" authorId="0" shapeId="0" xr:uid="{656A6B2F-C96E-46BC-BF68-4B07942AFCD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Art."Dakar l'étoile montant"
=&gt; "seconde vie"</t>
        </r>
      </text>
    </comment>
    <comment ref="W5" authorId="0" shapeId="0" xr:uid="{55C103C9-C695-4BC5-A9B7-EB32477571B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Art."L’épidémie de Covid­19 bouscule l’aménagement des bureaux"
=&gt;"réutiliser"</t>
        </r>
      </text>
    </comment>
    <comment ref="Y5" authorId="0" shapeId="0" xr:uid="{C05BAE4F-8F7E-44E4-89C8-752653604B7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"Le "good" ce nouveau (bien) de consommation"
=&gt;"matériaux réutilisables"</t>
        </r>
      </text>
    </comment>
    <comment ref="B6" authorId="0" shapeId="0" xr:uid="{2649D3A3-890F-4B56-8008-C7D5DDB576EC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Article : "Environnement : Veolia part à l'assaut de Suez"
=&gt; recycler
- Art. "Le luxe se recycle" 
=&gt; "recycle*2", "upcycling*4", "upcyclées","recyclé*2", "recyclés*3", "recyclés","recyclées", "recyclage"
- Art. "Rien ne se jette, tout se répare"
=&gt; "recyclées"</t>
        </r>
      </text>
    </comment>
    <comment ref="E6" authorId="0" shapeId="0" xr:uid="{ED8A5E7C-64A8-4E68-AB37-E264110AAA9A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"Ecologie, "un premier pas nécessaire""
=&gt; "recyclage"
=&gt;Art. "Grand nettoyage dans les lessives" 
=&gt; "plastiques recyclés"</t>
        </r>
      </text>
    </comment>
    <comment ref="F6" authorId="0" shapeId="0" xr:uid="{508AB857-5258-4B9A-B9BE-11795F721549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Art."Lithium, bauxite, cobalt : l'Europe cherche sa voie pour moins dépendre de l'étranger"
=&gt; "recyclent" "recyclage"
Art. "Virgil Abloh creuse son sillon chez Vuitton"
=&gt;"recyclage"</t>
        </r>
      </text>
    </comment>
    <comment ref="L6" authorId="0" shapeId="0" xr:uid="{49F66B98-EC7A-4F30-8087-00B7656D976E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Art."Dakar l'étoile montant"
=&gt; "recyclés"</t>
        </r>
      </text>
    </comment>
    <comment ref="P6" authorId="0" shapeId="0" xr:uid="{EE91BF7C-A667-497B-933F-57DAC77D4BF4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"Veolia et Suez comptent leurs soutiens"
=&gt; "recyclage"</t>
        </r>
      </text>
    </comment>
    <comment ref="S6" authorId="0" shapeId="0" xr:uid="{C286A1E4-007C-44B4-B84C-27CFA179C354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-Art."Match de box"
=&gt;"recyclable","recyclé"
Art."Mais c'est la jungle ici"
==&gt;"objets recyclés"</t>
        </r>
      </text>
    </comment>
    <comment ref="W6" authorId="0" shapeId="0" xr:uid="{98ADAFEE-8061-44D8-A145-F6A87A4C23D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Art."Total ferme sa raffinerie de Grandpuits et promet une plate­forme « zéro pétrole »
=&gt;"recyclable","recyclage"
-Art."Quelques questions  des« amishdu  numérique »au président"
=&gt;"recyclage</t>
        </r>
      </text>
    </comment>
    <comment ref="X6" authorId="0" shapeId="0" xr:uid="{62B94D33-DC62-4D52-8EAD-84B758C7B0D3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"Poc en stock"
=&gt; "recyclable", "recyclage"*2, "recyclé"</t>
        </r>
      </text>
    </comment>
    <comment ref="Y6" authorId="0" shapeId="0" xr:uid="{E4E5C455-DDCD-45FB-8978-F3EEF628AD1A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"Le "good" ce nouveau (bien) de consommation"
=&gt;"recycle"</t>
        </r>
      </text>
    </comment>
    <comment ref="Z6" authorId="0" shapeId="0" xr:uid="{5706CEB4-BB0E-4E33-BCF5-20C00B70B317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"Logement : une hausse de crédits financée par le parc social"
=&gt; "recyclage des terrains abandonnés"</t>
        </r>
      </text>
    </comment>
    <comment ref="AA6" authorId="0" shapeId="0" xr:uid="{32775D6A-9191-47A0-9730-753C4312B8F7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"Des défilés pour de vrai"
=&gt;"Nylon recyclé"</t>
        </r>
      </text>
    </comment>
    <comment ref="L7" authorId="0" shapeId="0" xr:uid="{9300ECCE-ED54-4204-8DB4-FDAC4001F9FB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Art."Dakar l'étoile montant"
=&gt; "brûlés"</t>
        </r>
      </text>
    </comment>
    <comment ref="J8" authorId="0" shapeId="0" xr:uid="{8531E63F-4A82-405B-B497-CC36416704A9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"décharges"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Hugo</author>
  </authors>
  <commentList>
    <comment ref="A1" authorId="0" shapeId="0" xr:uid="{E814E5B2-58CC-4CDF-9474-6D9A2C8C8298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Articles Gironde seulement
</t>
        </r>
      </text>
    </comment>
    <comment ref="A2" authorId="0" shapeId="0" xr:uid="{23707C57-AED7-4CA4-818B-6D4C1BC9527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Journal Gironde =&gt; pages loco-régionales</t>
        </r>
      </text>
    </comment>
    <comment ref="B3" authorId="0" shapeId="0" xr:uid="{8B30A952-EFE0-41C4-84D4-73943B6D5A2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Article "Nouvelle vie pour les masques"
</t>
        </r>
      </text>
    </comment>
    <comment ref="C3" authorId="0" shapeId="0" xr:uid="{D6EB1BE8-40DE-4930-BEF9-8F0132047DB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"A Mérignac, la vie du bois élargit sa palette"
Art. "L'art du compostage par l'Auringleta"
Art. "Vieille usine dans quartier neuf"</t>
        </r>
      </text>
    </comment>
    <comment ref="D3" authorId="0" shapeId="0" xr:uid="{CC58C196-9FEC-4371-BA12-B15A53DA553B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"ramassage de déchets"</t>
        </r>
      </text>
    </comment>
    <comment ref="E3" authorId="0" shapeId="0" xr:uid="{CB7632B8-EFCB-410F-90A3-961ADF058604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"La gestion des déchets ménagers à Yves Barreau"
Art. "Le méthaniseur d'Auros "un projet de territoire"</t>
        </r>
      </text>
    </comment>
    <comment ref="F3" authorId="0" shapeId="0" xr:uid="{33ED0B55-00DA-4636-8C77-CEDACE19812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"Les agents du Smicval disent stop aux agressions"
Art. "Une matinée pour nettoyer la commune"</t>
        </r>
      </text>
    </comment>
    <comment ref="J3" authorId="0" shapeId="0" xr:uid="{D2B7AD7A-78BB-4567-A60B-2EF2FC9F9D9A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"Un centre pour l'espace"</t>
        </r>
      </text>
    </comment>
    <comment ref="K3" authorId="0" shapeId="0" xr:uid="{4249429E-E257-43E2-AC61-B706173D03F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"le chiffre du sud-ouest"
Art. "Mobilisés pour une nature propre"</t>
        </r>
      </text>
    </comment>
    <comment ref="M3" authorId="0" shapeId="0" xr:uid="{F49BA41B-4191-45EB-A91B-F3CFE929DD9B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"en vigilance orange"</t>
        </r>
      </text>
    </comment>
    <comment ref="P3" authorId="0" shapeId="0" xr:uid="{862E6BAB-16C9-4EA9-AB65-88AA855CE38D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-Art."une journée zéro déchet"
- Art. "le seconde main est à la mode"</t>
        </r>
      </text>
    </comment>
    <comment ref="Q3" authorId="0" shapeId="0" xr:uid="{E4F94EDE-0E93-462B-A579-DE97509067CD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"Année noire au parc des expositions"
=&gt;"traitement des déchets"</t>
        </r>
      </text>
    </comment>
    <comment ref="S3" authorId="0" shapeId="0" xr:uid="{492F06F2-7931-4CF5-8957-987D21684DAB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"66 hectares partis en fumée, le trafic de la LGV dévié"
-Art. "Une action pour une nature propre"
-Art. "Journée ville propre"</t>
        </r>
      </text>
    </comment>
    <comment ref="T3" authorId="0" shapeId="0" xr:uid="{C2A9DA88-34CF-4A22-BD53-CD80640A3E6E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"les poules en bonne compagnie"
-Art."Apprendre à recycler n'estpas très compliqué"
-Art. "Les sentiers des arts aux callonges"</t>
        </r>
      </text>
    </comment>
    <comment ref="U3" authorId="0" shapeId="0" xr:uid="{AD0BDB78-F299-4EF7-BD78-25AADAB83C99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"Elle fabrique des chaussures à partir de résidus de raisin"
=&gt; "zéro déchet"</t>
        </r>
      </text>
    </comment>
    <comment ref="V3" authorId="0" shapeId="0" xr:uid="{19230C1C-CDA6-4BDA-AD2F-C0E264AF032A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-Art."zéro déchet, maxi succès"</t>
        </r>
      </text>
    </comment>
    <comment ref="X3" authorId="0" shapeId="0" xr:uid="{F389501F-6AA8-41AB-BDFC-055FFCF894AB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Art. "Bouchons d'amour, pour une bonne cause"</t>
        </r>
      </text>
    </comment>
    <comment ref="Y3" authorId="0" shapeId="0" xr:uid="{EF8E0118-27B0-4446-89CC-5BAEADC8B49F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Art."D'importants chantiers communaux"
=&gt;"terre végétale recyclée"
Art."Inertam reprend sa guerre contre l'amiante"
</t>
        </r>
      </text>
    </comment>
    <comment ref="Z3" authorId="0" shapeId="0" xr:uid="{3EA08C60-EFD2-46BB-A893-3B52695299FB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"en eaux troubles"
Art. "Environnement"
</t>
        </r>
      </text>
    </comment>
    <comment ref="AA3" authorId="0" shapeId="0" xr:uid="{950593F0-F70B-4F6F-BABD-38F0B1DB98AD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"Une classe de plus à l'école Gustave Eiffel"
=&gt; "zéro déchets", "composteur"
-Art. "77 kg de déchets ont été collectés"</t>
        </r>
      </text>
    </comment>
    <comment ref="AD3" authorId="0" shapeId="0" xr:uid="{31851A99-32AE-487D-B6ED-D66C5901DAA4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A la cantine, on mange bio et local"
- Art."Comment fabriquer sa propre lessive "
-Art."Médoc Estuaire dresse son bilan"
-Art."Le long chemin des aides à la rénovation"</t>
        </r>
      </text>
    </comment>
    <comment ref="C4" authorId="0" shapeId="0" xr:uid="{DADD4ACC-F5E9-456A-B9AC-717F3F6D384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Art."A Mérignac, la vie du bois élargit sa palette"
=&gt; "zéro déchet"
Art. "L'art du compostage par l'Auringleta"
=&gt;"compostage*3", "réduire*3"</t>
        </r>
      </text>
    </comment>
    <comment ref="F4" authorId="0" shapeId="0" xr:uid="{7167E2AB-E3BE-4C9D-BC05-9ED2DE857C99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"Une matinée pour nettoyer la commune"
=&gt; "réduire ses déchets", "zéro déchet"</t>
        </r>
      </text>
    </comment>
    <comment ref="I4" authorId="0" shapeId="0" xr:uid="{42C69382-88B2-4498-89DF-F151FD5DFA34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"La troisième édition locale de Nettoyons la nature" 
=&gt; "moins jeter"
Art. "Le piéton"
"non recyclée"</t>
        </r>
      </text>
    </comment>
    <comment ref="K4" authorId="0" shapeId="0" xr:uid="{9203813C-A50F-479C-B3CA-F6AE9B7216C6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"le chiffre du sud-ouest"
=&gt; "zéro déchet"</t>
        </r>
      </text>
    </comment>
    <comment ref="L4" authorId="0" shapeId="0" xr:uid="{181EDFAF-C838-48C3-8DE4-A32618AA9637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"demain une journée zéro déchet bien remplie"
=&gt; "zéro déchet"*3
Art. "La député mise sur le plan de relance"
=&gt; "réemploi"</t>
        </r>
      </text>
    </comment>
    <comment ref="O4" authorId="0" shapeId="0" xr:uid="{1B2A8C4B-2395-46AE-A10A-7A8F5E7EE8BF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"Des ateliers zéro déchet mis en place"
=&gt; "zéro déchet"</t>
        </r>
      </text>
    </comment>
    <comment ref="P4" authorId="0" shapeId="0" xr:uid="{06990029-6210-448D-8106-D867E0E73A9E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"une journée zéro déchet"
=&gt;"réduire les déchets", "zéro déchet", "matières récupérées"</t>
        </r>
      </text>
    </comment>
    <comment ref="T4" authorId="0" shapeId="0" xr:uid="{6CA1EB53-A86E-41AB-BF42-591B5DE41E64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"les poules en bonne compagnie"
=&gt; "zéro déchets"
-Art."Apprendre à recycler n'estpas très compliqué"
=&gt;"zéro déchets"</t>
        </r>
      </text>
    </comment>
    <comment ref="U4" authorId="0" shapeId="0" xr:uid="{F578BE58-EE40-40B9-A59D-D97269747720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"Elle fabrique des chaussures à partir de résidus de raisin"
=&gt; "zéro déchet"</t>
        </r>
      </text>
    </comment>
    <comment ref="V4" authorId="0" shapeId="0" xr:uid="{99F5D418-82BE-45E6-8FA8-22321E5356DA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-Art."zéro déchet, maxi succès"
=&gt; "zéro déchet"</t>
        </r>
      </text>
    </comment>
    <comment ref="AA4" authorId="0" shapeId="0" xr:uid="{DADDB2EF-BB09-4991-A57D-DACF5973DA3C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"Une classe de plus à l'école Gustave Eiffel"
=&gt; "zéro déchets", "composteur"</t>
        </r>
      </text>
    </comment>
    <comment ref="AD4" authorId="0" shapeId="0" xr:uid="{C408A635-F284-43CD-84BC-30ED0F7ADBD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A la cantine, on mange bio et local"
=&gt;éviter le gaspillage"
- Art."Comment fabriquer sa propre lessive "
=&gt;"economique et biologique à la fois"
-Art."Médoc Estuaire dresse son bilan"
=&gt;"Prévention des déchets"</t>
        </r>
      </text>
    </comment>
    <comment ref="C5" authorId="0" shapeId="0" xr:uid="{0C657A10-0200-4597-8596-AA2D597A7D77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Art."A Mérignac, la vie du bois élargit sa palette"
=&gt; "seconde vie" de bois destinés à la déchèterie</t>
        </r>
      </text>
    </comment>
    <comment ref="J5" authorId="0" shapeId="0" xr:uid="{22FD34D7-D69B-442E-B8F4-BE446ADADC8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"Un centre pour l'espace"
=&gt;"Space X et ses lanceurs réutilisables"</t>
        </r>
      </text>
    </comment>
    <comment ref="N5" authorId="0" shapeId="0" xr:uid="{0D3A0F27-D31C-4C1B-8B83-F573ED6ED273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"Le marché du masque reprend des couleurs"
=&gt; "réutilisables"*5, "réutilisés"</t>
        </r>
      </text>
    </comment>
    <comment ref="P5" authorId="0" shapeId="0" xr:uid="{A03CA5D4-3A6B-4908-8E96-DBC10DED5D8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"le seconde main est à la mode"
=&gt;"la réutilisation des emballages"</t>
        </r>
      </text>
    </comment>
    <comment ref="U5" authorId="0" shapeId="0" xr:uid="{692530AE-E440-4E98-AE4E-B473D2674C19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"Elle fabrique des chaussures à partir de résidus de raisin"
=&gt;"réutiliser"</t>
        </r>
      </text>
    </comment>
    <comment ref="B6" authorId="0" shapeId="0" xr:uid="{65B2882D-2668-4EB2-8171-9D2A1F0D49E0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Article "Nouvelle vie pour les masques"
=&gt; 4 "recyclé(s)", 3 "recyclage"</t>
        </r>
      </text>
    </comment>
    <comment ref="F6" authorId="0" shapeId="0" xr:uid="{ED7E1B1E-DCA5-4FD2-8B66-FAA37DA39E73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"recyclage"</t>
        </r>
      </text>
    </comment>
    <comment ref="K6" authorId="0" shapeId="0" xr:uid="{4D235FA5-46F2-413A-B2F4-D3BDE9EBEA23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"Mobilisés pour une nature propre"
=&gt; "recyclés"
Art. "le chiffre du sud-ouest"
=&gt; "non recyclables"</t>
        </r>
      </text>
    </comment>
    <comment ref="L6" authorId="0" shapeId="0" xr:uid="{34A2BF60-38C3-4BA3-89BD-0A3711A0B59B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Art."Le vivant s'effondre à vitesse accélérée"
=&gt;"recycler"</t>
        </r>
      </text>
    </comment>
    <comment ref="N6" authorId="0" shapeId="0" xr:uid="{31F257C8-BCD6-41C4-B913-BEAB6C4AF20F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"Le marché du masque reprend des couleurs"
=&gt; "recyclage"
Art. "Des parfums en souvenir de ses grands-mères"
=&gt; "recyclé", "recyclable"</t>
        </r>
      </text>
    </comment>
    <comment ref="O6" authorId="0" shapeId="0" xr:uid="{BD03B86E-ED9E-44DE-8689-16BE415B17E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"Propriété viticole, comment produire propre ?"
=&gt; "recyclage des déchets"
-Art. "Plein fard sur la saga du maquillage Bys France"
=&gt; "recyclés", "recyclables"</t>
        </r>
      </text>
    </comment>
    <comment ref="P6" authorId="0" shapeId="0" xr:uid="{ED549950-67A4-4A4B-8FF5-E2D2A2F83D7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"une journée zéro déchet"
=&gt; "recyclés"</t>
        </r>
      </text>
    </comment>
    <comment ref="Q6" authorId="0" shapeId="0" xr:uid="{42F28F70-3A4A-4A48-8485-13A28DC5E8B3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Art."le piéton"(p16)
=&gt;un centre de recyclage
Art. "Le grand port de Bordeaux fait sa mue"
=&gt; "recyclage de certains matériaux"</t>
        </r>
      </text>
    </comment>
    <comment ref="S6" authorId="0" shapeId="0" xr:uid="{9DADD41D-4C41-46A9-858C-CB503B3F4A2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"66 hectares partis en fumée, le trafic de la LGV dévié"
=&gt; "recyclage"
-Art. "Une action pour une nature propre"
=&gt;"recyclage"</t>
        </r>
      </text>
    </comment>
    <comment ref="T6" authorId="0" shapeId="0" xr:uid="{BC3D7DF3-FE4C-41D0-97EA-627CFD2F051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-Art."Apprendre à recycler n'estpas très compliqué"
=&gt;"recycler"
-Art. "Les sentiers des arts aux callonges"
=&gt; "recyclées"</t>
        </r>
      </text>
    </comment>
    <comment ref="U6" authorId="0" shapeId="0" xr:uid="{2CCB77AD-1A5B-4175-A1FC-EEBF4AB02AA6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"Elle fabrique des chaussures à partir de résidus de raisin"
=&gt; "matières recyclées", "recyclée", "recyclable"</t>
        </r>
      </text>
    </comment>
    <comment ref="V6" authorId="0" shapeId="0" xr:uid="{265AACDC-B34B-4E6F-B44B-D821EEA094CB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-Art."zéro déchet, maxi succès"
=&gt; "recycler des collants"</t>
        </r>
      </text>
    </comment>
    <comment ref="X6" authorId="0" shapeId="0" xr:uid="{E0A5870A-A33A-4309-96D5-0272B75F07E2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Art. "Bouchons d'amour, pour une bonne cause"
=&gt; "recycle", "recyclé"</t>
        </r>
      </text>
    </comment>
    <comment ref="Y6" authorId="0" shapeId="0" xr:uid="{F12B56E8-4B34-45A7-984B-11E57FB00FE0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Art."D'importants chantiers communaux"
=&gt;"terre végétale recyclée"</t>
        </r>
      </text>
    </comment>
    <comment ref="Z6" authorId="0" shapeId="0" xr:uid="{15AECC75-F780-4A86-9123-859673A2C66E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"en eaux troubles"
=&gt; "recyclage"
Art. "Environnement"
==&gt;"recyclés"</t>
        </r>
      </text>
    </comment>
    <comment ref="AD6" authorId="0" shapeId="0" xr:uid="{8A2132E5-B6A7-4871-962F-D5F0939C0D7A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Art."Medoc Estuaire dresse son bilan"
=&gt;"recyclables"*2</t>
        </r>
      </text>
    </comment>
    <comment ref="C7" authorId="0" shapeId="0" xr:uid="{72E76566-0D8F-46ED-97F9-4CC4C53B46E6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"L'art du compostage par l'Auringleta"
=&gt; "valorisation"</t>
        </r>
      </text>
    </comment>
    <comment ref="E7" authorId="0" shapeId="0" xr:uid="{2EDA0344-A379-484E-BBB7-0579293B5A63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"Le méthaniseur d'Auros "un projet de territoire""
=&gt; "valoriser des déchets organiques", "valorisation des déchets"</t>
        </r>
      </text>
    </comment>
    <comment ref="F7" authorId="0" shapeId="0" xr:uid="{FAA07D8A-740D-401F-B33F-595BE72DC227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"valorisation", "valoriste"</t>
        </r>
      </text>
    </comment>
    <comment ref="M7" authorId="0" shapeId="0" xr:uid="{D80CE8D5-4A05-41FD-A777-6A07D38D3EF6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Art."En vigilance orange"
"incinérations", "brûlages"</t>
        </r>
      </text>
    </comment>
    <comment ref="Q7" authorId="0" shapeId="0" xr:uid="{D52F7E81-1ED4-465F-A26F-9E7AA00CBC2E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"Feux de forêts : vigilance orange maintenue"
"incinération de déchets verts"</t>
        </r>
      </text>
    </comment>
    <comment ref="U7" authorId="0" shapeId="0" xr:uid="{2C344562-3982-480E-AD6D-75C2E4E1F8A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"Elle fabrique des chaussures à partir de résidus de raisin"
=&gt; "centre de valorisation"</t>
        </r>
      </text>
    </comment>
    <comment ref="AA7" authorId="0" shapeId="0" xr:uid="{EE988F88-492E-41E9-89E3-1ADECFDAADF3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-Art. "77 kg de déchets ont été collectés"
=&gt; "valorisation des déchets"
-Art. "Une classe de plus à l'école Gustave Eiffel"
=&gt; "Syndicat mixte intercommunal de collecte et de valorisation du Libournais et de la Haute-Gironde"</t>
        </r>
      </text>
    </comment>
    <comment ref="C8" authorId="0" shapeId="0" xr:uid="{AB22F03F-94FF-4404-A9B7-ECD326D9EDE9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"L'art du compostage par l'Auringleta"
=&gt; "stockage"
Art. "Vieille usine, dans quartier neuf"
=&gt;"gaz [...] usine de traitement des ordures ménagères"</t>
        </r>
      </text>
    </comment>
    <comment ref="E8" authorId="0" shapeId="0" xr:uid="{B0610B29-65BE-4FAE-816D-411625CE440F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"La gestion des déchets ménagers à Yves Barreau" =&gt; "réduction des droits à enfouir", "centre d'enfouissement"</t>
        </r>
      </text>
    </comment>
    <comment ref="S8" authorId="0" shapeId="0" xr:uid="{8B9C84DE-618C-4354-9D98-B2F5A417F125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"Journée ville propre"
=&gt;"décharges sauvages"</t>
        </r>
      </text>
    </comment>
    <comment ref="Y8" authorId="0" shapeId="0" xr:uid="{896444EF-181F-48C9-A3CD-B27B08D7FC30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Art."Inertam reprend sa guerre contre l'amiante"
=&gt; "enfouissement"</t>
        </r>
      </text>
    </comment>
    <comment ref="AD8" authorId="0" shapeId="0" xr:uid="{91909502-ABF1-4A9E-8583-878C1EACAA97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Art."Le long chemin des aides à la rénovation"
=&gt; "à la décharge"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Hugo</author>
  </authors>
  <commentList>
    <comment ref="A1" authorId="0" shapeId="0" xr:uid="{DBD99142-0CA9-408D-9523-E5B2719FBFAB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rubrique toute l'info</t>
        </r>
      </text>
    </comment>
    <comment ref="B3" authorId="0" shapeId="0" xr:uid="{B8F55810-3FE1-4859-8AB2-086EBA3C6B1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-Article : "non la voiture électrique n'est pas écologique"
- Article "A Caen, une coopérative cultive l'autogestion</t>
        </r>
      </text>
    </comment>
    <comment ref="C3" authorId="0" shapeId="0" xr:uid="{79806B12-16E7-4D7D-B3A8-6AAC4231E3C0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Art. "La voiture électrique cause une énorme pollution minière"</t>
        </r>
      </text>
    </comment>
    <comment ref="D3" authorId="0" shapeId="0" xr:uid="{908C2E6E-45FB-4805-9E3E-09D280B6868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"Derrière la voiture électrique, l'empire des gafam"</t>
        </r>
      </text>
    </comment>
    <comment ref="E3" authorId="0" shapeId="0" xr:uid="{E181777F-9F8A-42E8-8247-5304CDE96918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Art. Le plan de relance « ne permettra pas à la France de respecter ses objectifs climatiques »</t>
        </r>
      </text>
    </comment>
    <comment ref="I3" authorId="0" shapeId="0" xr:uid="{A5F38B50-A6F5-4FFE-98D6-892D56803B26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Art. "Au salon Produrable on prône l'écologie des petits pas"</t>
        </r>
      </text>
    </comment>
    <comment ref="M3" authorId="0" shapeId="0" xr:uid="{20CEEBDB-2727-453A-B6F3-5CA0891DB979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Art. "La vogue de la pêche à l’aimant : des déchets plutôt que des poissons"
</t>
        </r>
      </text>
    </comment>
    <comment ref="Y3" authorId="0" shapeId="0" xr:uid="{7D7D8815-9B49-4C81-A8C1-36BCF537E079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Art."La France lance un chalutier géant "fossoyeur des mers""</t>
        </r>
      </text>
    </comment>
    <comment ref="AB3" authorId="0" shapeId="0" xr:uid="{83172CCD-0613-4C27-B521-FE86F88B122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"Dans le Tarn, un village se rebelle contre une mine de Tungstène"</t>
        </r>
      </text>
    </comment>
    <comment ref="B4" authorId="0" shapeId="0" xr:uid="{EE5D0A17-16B3-4AB0-969D-FF4BC8AE3271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Hugo:
Article "A Caen, une coopérative cultive l'autogestion" =&gt; seconde vie, réduction des déchets, réemploi, zéro déchet, réparer soi-même</t>
        </r>
      </text>
    </comment>
    <comment ref="C4" authorId="0" shapeId="0" xr:uid="{1C82C9D1-F872-4043-ACF9-6EBF2C6563D9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"La voiture électrique cause une énorme pollution minière"
=&gt; "réemploi"</t>
        </r>
      </text>
    </comment>
    <comment ref="D5" authorId="0" shapeId="0" xr:uid="{42307AD4-DD66-4043-90D4-A522624977FE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"Derrière la voiture électrique, l'empire des gafam"
=&gt; "réutilisés"</t>
        </r>
      </text>
    </comment>
    <comment ref="E5" authorId="0" shapeId="0" xr:uid="{3194648F-464A-4CCA-9E87-9ABA7197C739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Le plan de relance « ne permettra pas à la France de respecter ses objectifs climatiques »
=&gt; "recyclage"*2</t>
        </r>
      </text>
    </comment>
    <comment ref="M5" authorId="0" shapeId="0" xr:uid="{20DFC94A-B704-4C6E-B1F7-EF37519998C0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"La vogue de la pêche à l’aimant : des déchets plutôt que des poissons"
=&gt; "réparent"</t>
        </r>
      </text>
    </comment>
    <comment ref="B6" authorId="0" shapeId="0" xr:uid="{9663D030-D533-412D-8581-8E0D32938462}">
      <text>
        <r>
          <rPr>
            <sz val="9"/>
            <color indexed="81"/>
            <rFont val="Tahoma"/>
            <family val="2"/>
          </rPr>
          <t>Article : "non la voiture électrique n'est pas écologique"
=&gt; recyclés, recyclage</t>
        </r>
      </text>
    </comment>
    <comment ref="C6" authorId="0" shapeId="0" xr:uid="{5503D8C7-BEA8-4E70-B3C7-B45E82F3271F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"La voiture électrique cause une énorme pollution minière"
=&gt; "recyclage*5", "recyclés" "recyclées" "recyclables*2"</t>
        </r>
      </text>
    </comment>
    <comment ref="D6" authorId="0" shapeId="0" xr:uid="{B6921612-854D-458F-B592-4BDAF0CE5DDB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"Derrière la voiture électrique, l'empire des gafam"
=&gt;"recyclées"</t>
        </r>
      </text>
    </comment>
    <comment ref="I6" authorId="0" shapeId="0" xr:uid="{2A8B6309-4591-4A02-9218-13C78F8CE35B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"Au salon Produrable on prône l'écologie des petits pas"
=&gt; "recycleraient"</t>
        </r>
      </text>
    </comment>
    <comment ref="M6" authorId="0" shapeId="0" xr:uid="{84D5F78D-D289-4E8D-BCA8-8EC3AB3DB4F4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"La vogue de la pêche à l’aimant : des déchets plutôt que des poissons"
"recyclés"</t>
        </r>
      </text>
    </comment>
    <comment ref="Y7" authorId="0" shapeId="0" xr:uid="{FDE64BF7-5BCF-416B-85A9-C0CD1C559CCC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Art."La France lance un chalutier géant "fossoyeur des mers""
=&gt;"incinérateur à déchets"</t>
        </r>
      </text>
    </comment>
    <comment ref="AB8" authorId="0" shapeId="0" xr:uid="{CCBC7D70-EAA6-4C77-8166-F03059B50E89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Art. "Dans le Tarn, un village se rebelle contre une mine de Tungstène"
=&gt; "déchets miniers seraient réenfouis", "pas possible de réenfouir 90 % des déchets miniers", "les déchets, même enfouis, posent des problèmes"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Hugo</author>
  </authors>
  <commentList>
    <comment ref="M2" authorId="0" shapeId="0" xr:uid="{A28043A7-B72E-4B20-80EE-C4811A48ACB4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"qualitéair"
-"gaspillage"
-"sable"</t>
        </r>
      </text>
    </comment>
    <comment ref="AF2" authorId="0" shapeId="0" xr:uid="{40F51E63-05FE-4874-92E2-5AFB00D3F130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des publications concernaient parfois plusieurs thématiques</t>
        </r>
      </text>
    </comment>
    <comment ref="D3" authorId="0" shapeId="0" xr:uid="{1A57CA60-B9AD-4226-8173-5F2444B137E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"Jounées techniques nationales reconvertir les friches polluées"</t>
        </r>
      </text>
    </comment>
    <comment ref="K3" authorId="0" shapeId="0" xr:uid="{BEA76F20-79C5-4998-9D02-93CC210C0954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-"friches"</t>
        </r>
      </text>
    </comment>
    <comment ref="L3" authorId="0" shapeId="0" xr:uid="{21D4678A-A35D-479B-99A7-8503A68C1070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"friches"*3</t>
        </r>
      </text>
    </comment>
    <comment ref="D4" authorId="0" shapeId="0" xr:uid="{B678D573-80AF-4182-BC8A-5DC12C522F35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"transition et décarboner l'industrie"</t>
        </r>
      </text>
    </comment>
    <comment ref="E4" authorId="0" shapeId="0" xr:uid="{D52956EC-4FE9-47BE-9C3A-CC8D85D16F23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 "transition énergétique"</t>
        </r>
      </text>
    </comment>
    <comment ref="F4" authorId="0" shapeId="0" xr:uid="{7C1F4115-A6DC-4827-B400-09D63F72F17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"#changementclimatique"</t>
        </r>
      </text>
    </comment>
    <comment ref="I4" authorId="0" shapeId="0" xr:uid="{41128F5E-CE99-4AE7-A138-5EAA13BB30B4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-"hydrogène"*2
-"#Francerelance", "H2"</t>
        </r>
      </text>
    </comment>
    <comment ref="J4" authorId="0" shapeId="0" xr:uid="{20E5E457-D09F-4A96-AD6A-43B8868829E4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-"développement hydrogène décarboné"
-"#précaritéénergétique"*2
-"stratégie de décarbonation"
</t>
        </r>
      </text>
    </comment>
    <comment ref="K4" authorId="0" shapeId="0" xr:uid="{1EC776CE-F1D5-4689-BE36-42871EE26DC9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"&gt; baisse des GES"</t>
        </r>
      </text>
    </comment>
    <comment ref="L4" authorId="0" shapeId="0" xr:uid="{805F0F27-5B41-4DAC-A94F-5AB4AC1BC3F6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-"décarbonation de l'industrie"
-"forum météo et climat"</t>
        </r>
      </text>
    </comment>
    <comment ref="O4" authorId="0" shapeId="0" xr:uid="{AB05B1FF-B3B2-42A2-94BA-E4A09D42090F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-"#24hclimat"
-"#décarbonation"*2</t>
        </r>
      </text>
    </comment>
    <comment ref="P4" authorId="0" shapeId="0" xr:uid="{77FFF9BF-6C54-4DD9-88A0-74EEEAFE1389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"#eolienoffshore"
-"#changementclimatique"
-"#ic4eevent", "#neutralitécarbone"</t>
        </r>
      </text>
    </comment>
    <comment ref="Q4" authorId="0" shapeId="0" xr:uid="{FC02DF97-8F10-4E01-BA76-985907EA322A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-"#24hclimat"*2
-"decarbonner", "#changementclimatique"</t>
        </r>
      </text>
    </comment>
    <comment ref="R4" authorId="0" shapeId="0" xr:uid="{D7847CEE-CE61-44B9-9086-8B655BC03C1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"#24hclimat"</t>
        </r>
      </text>
    </comment>
    <comment ref="S4" authorId="0" shapeId="0" xr:uid="{53A635C7-448B-4772-B30C-B957E0DA8DB7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-"24hclimat"
-"climat", "émission de GES"</t>
        </r>
      </text>
    </comment>
    <comment ref="U4" authorId="0" shapeId="0" xr:uid="{29F299DD-CBC2-49E3-A8CD-21451034719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"empreinte #carbone"</t>
        </r>
      </text>
    </comment>
    <comment ref="V4" authorId="0" shapeId="0" xr:uid="{1A4BBC98-85E0-4463-9D17-4691BCE39E6A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-"émissions de GES"</t>
        </r>
      </text>
    </comment>
    <comment ref="W4" authorId="0" shapeId="0" xr:uid="{B612F109-13B1-4646-B976-EAA3CED6977A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-"décarbonation de l'industrie"
-"émission de GES"
-"économie et climat"</t>
        </r>
      </text>
    </comment>
    <comment ref="X4" authorId="0" shapeId="0" xr:uid="{7A306DE5-7756-4158-B0E0-CDF938B87BBD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-"empreinte carbone"
-"réduire les émissions de GES"</t>
        </r>
      </text>
    </comment>
    <comment ref="Y4" authorId="0" shapeId="0" xr:uid="{07FEFC75-28ED-47D8-83DE-010B03B6A025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-"thermostat", "énergie"
-"#décarbonation"</t>
        </r>
      </text>
    </comment>
    <comment ref="Z4" authorId="0" shapeId="0" xr:uid="{DABCBD3B-441C-4A72-8AE4-6CDAAA99381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-"#EnergieDataChallenge","#EfficacitéEnergétique"
-"#décarbonisation"</t>
        </r>
      </text>
    </comment>
    <comment ref="AA4" authorId="0" shapeId="0" xr:uid="{3AFA40D2-4B32-4C3F-A5CE-508A7323F4A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"#changementclimatique"</t>
        </r>
      </text>
    </comment>
    <comment ref="AB4" authorId="0" shapeId="0" xr:uid="{64E1E75F-A2F3-4084-8592-59569787586D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"#rénovationénergétique", "maîtriser leur conso d'#énergie"</t>
        </r>
      </text>
    </comment>
    <comment ref="AC4" authorId="0" shapeId="0" xr:uid="{D60CEAFC-C08B-4C80-B3FD-2C04C7B5B0C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-"#rénovationénergétique"*3
-"#décarbonation"
-"consomations énergétiques", "thermostat"</t>
        </r>
      </text>
    </comment>
    <comment ref="AD4" authorId="0" shapeId="0" xr:uid="{D16665C0-0592-40AE-8DF1-141D537A189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"#consommationénergétique"
-"réduire sa facture d'#électricité"
-"dépenses d'#énergie", "gaspillage d'#énergie"
-"#changementclimatique"</t>
        </r>
      </text>
    </comment>
    <comment ref="AE4" authorId="0" shapeId="0" xr:uid="{D4D3DDE2-1C45-4376-B870-B259C9B10037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-"économies d'énergie"*2
-"le #climat"
-"#thermostat"</t>
        </r>
      </text>
    </comment>
    <comment ref="C5" authorId="0" shapeId="0" xr:uid="{24579FE9-4E0B-43F1-9CDC-93719E7FECCF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"#qualité air"</t>
        </r>
      </text>
    </comment>
    <comment ref="M5" authorId="0" shapeId="0" xr:uid="{C33B6F6C-4F8F-4B43-8DC2-B8FB14F7DA10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"qualitéair"</t>
        </r>
      </text>
    </comment>
    <comment ref="P5" authorId="0" shapeId="0" xr:uid="{63783246-D9F7-455A-91CF-BD820F19873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"#journéeair"*2</t>
        </r>
      </text>
    </comment>
    <comment ref="Q5" authorId="0" shapeId="0" xr:uid="{3338BEF9-E828-4EF9-AC5E-6BA82A36366B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-"journée nationale qualité de l'#air"
-"#journéeair"*5
-"pollution de l'air"
-"#QualitéAir", "ZFE"*2</t>
        </r>
      </text>
    </comment>
    <comment ref="R5" authorId="0" shapeId="0" xr:uid="{B2F65022-45DD-4AEB-B6E9-3589FE944A00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"qualité de l'air"</t>
        </r>
      </text>
    </comment>
    <comment ref="X5" authorId="0" shapeId="0" xr:uid="{E53777E3-57F2-4DBD-8AAD-B008E570E755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-"pollution de l'air", "#qualitéair"
</t>
        </r>
      </text>
    </comment>
    <comment ref="C6" authorId="0" shapeId="0" xr:uid="{631D44C7-AAC8-48C6-BA5C-B75023673601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"moderesponsable"</t>
        </r>
      </text>
    </comment>
    <comment ref="D6" authorId="0" shapeId="0" xr:uid="{2AB975B9-43DD-486B-B1A6-25FB8A77F145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"Accord de Paris"
"transition écologique de la France"*2</t>
        </r>
      </text>
    </comment>
    <comment ref="E6" authorId="0" shapeId="0" xr:uid="{106032A9-6C74-40B1-B239-3635F56B137B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-"mobilité"
- "numérique" "environnement"
-"alimentation &amp; environnement"
- "déplacements durables"</t>
        </r>
      </text>
    </comment>
    <comment ref="F6" authorId="0" shapeId="0" xr:uid="{AD7A065C-BADA-400A-BA82-2BCFBEC9133E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"consommons des fruits et légumes de saison"
"la #consommation en #ressourcesnaturelles"</t>
        </r>
      </text>
    </comment>
    <comment ref="G6" authorId="0" shapeId="0" xr:uid="{F3E7A0B1-6111-4256-A9DE-4ADCB4974244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"Enquête #ilesttemps"</t>
        </r>
      </text>
    </comment>
    <comment ref="H6" authorId="0" shapeId="0" xr:uid="{2CE0211A-31F8-49E2-98E2-FF6E2235F559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-"eau"
-"sable"</t>
        </r>
      </text>
    </comment>
    <comment ref="I6" authorId="0" shapeId="0" xr:uid="{8BECBECA-C775-43D9-AAB0-69E5A00EE5A6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-"affichage environnemental"</t>
        </r>
      </text>
    </comment>
    <comment ref="J6" authorId="0" shapeId="0" xr:uid="{099167D5-D806-4AF0-A2E4-583611CB8869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-"challenge de la mobilité"
-"habitudes de mobilité"
-"transports publics"
- "-"transition écologique"&amp; "guerre au gaspillage" (d'énergie)"</t>
        </r>
      </text>
    </comment>
    <comment ref="K6" authorId="0" shapeId="0" xr:uid="{AD474C5A-A390-4665-A1D4-009B8A357DCC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-"affichage environnemental"*2</t>
        </r>
      </text>
    </comment>
    <comment ref="L6" authorId="0" shapeId="0" xr:uid="{33D6721F-2741-49E6-A84A-AB2849191E2B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-"publicité et environnement"</t>
        </r>
      </text>
    </comment>
    <comment ref="M6" authorId="0" shapeId="0" xr:uid="{42C44CFD-3512-4A0C-BA24-437AEE9D92EA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"sable"</t>
        </r>
      </text>
    </comment>
    <comment ref="N6" authorId="0" shapeId="0" xr:uid="{7970A43C-7228-43AF-9FE2-22298C18C555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-"environnement"
-"conso responsable"</t>
        </r>
      </text>
    </comment>
    <comment ref="O6" authorId="0" shapeId="0" xr:uid="{2AD87696-5CEC-4548-BEB1-642C623DFCF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-"affichage environnemental"
- "vélo"
- "@coupdepoucevélo"
-"#transitionécologique"
-"#challengemobilités"
-"#rentréeresponsable"</t>
        </r>
      </text>
    </comment>
    <comment ref="P6" authorId="0" shapeId="0" xr:uid="{A0D49701-674B-461E-95A1-822B6ABF1FFD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-"#laFranceentransition"
- "#semainedelamobilité"
"#challengemobilité"
-"#moderesponsable", "#modecirculaire"*2</t>
        </r>
      </text>
    </comment>
    <comment ref="Q6" authorId="0" shapeId="0" xr:uid="{67634073-5722-4AE2-9576-A91BCF0D19BF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-"semaine de la mobilité"*2
-"mobilite"
-"semaine européenne de la mobilité"</t>
        </r>
      </text>
    </comment>
    <comment ref="R6" authorId="0" shapeId="0" xr:uid="{59226461-5E73-4804-8AF1-19C857640DEC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-"@coupdepoucevélo"
-"#semainedelamobilité"*4</t>
        </r>
      </text>
    </comment>
    <comment ref="S6" authorId="0" shapeId="0" xr:uid="{D0033419-DB33-45E6-9AD9-F89294F8E137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"coup de pouce vélo"</t>
        </r>
      </text>
    </comment>
    <comment ref="T6" authorId="0" shapeId="0" xr:uid="{EBCF4C65-2DAC-4728-BAB0-E343EC49F754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"#semainedelamobilité"*3</t>
        </r>
      </text>
    </comment>
    <comment ref="U6" authorId="0" shapeId="0" xr:uid="{D015A2AA-1C4C-473C-8E0C-2EC81B3E2A17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-"#semainedelamobilité"*3</t>
        </r>
      </text>
    </comment>
    <comment ref="V6" authorId="0" shapeId="0" xr:uid="{5BC7C26A-47A9-4090-8AD6-D327F644DF44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-"laFranceentransition", "ODD"
-"#semainedelamobilité"*3</t>
        </r>
      </text>
    </comment>
    <comment ref="W6" authorId="0" shapeId="0" xr:uid="{979E981A-F491-43AF-AE5B-EC10047204CB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-"semaine européenne de la mobilité"*2
-"vélotaf"
-"vélo à assitance électrique"
-"alimentation et environnement"
-"télétravail", "bénéfices enviro."</t>
        </r>
      </text>
    </comment>
    <comment ref="X6" authorId="0" shapeId="0" xr:uid="{D7892C09-5CC9-445E-AE9A-203B0FBA6633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-"terres de source" (video")
-"velotaf"
-"transition écologique"</t>
        </r>
      </text>
    </comment>
    <comment ref="Y6" authorId="0" shapeId="0" xr:uid="{7268E41D-34F3-4772-AD23-39CC12EF83D6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-"#SEDD2020"
-"transport", "#ecoresponsable"
-"transition écologique", "enjeux environnementaux"
-"développement durable"</t>
        </r>
      </text>
    </comment>
    <comment ref="Z6" authorId="0" shapeId="0" xr:uid="{357986A4-0F7D-4D0B-869A-A9C242B1A91D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-"#SEDD2020"
- "#transitionécologique"*2
-"vélo"
-"objectifs de #développementdurable"*2</t>
        </r>
      </text>
    </comment>
    <comment ref="AA6" authorId="0" shapeId="0" xr:uid="{9546D0C9-3274-4E78-9C92-4BF6C48CC1E6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-"enjeux environnementaux"
-"#SEDD2020"*2
-"#télétravail", "bon pour l'#environnement"</t>
        </r>
      </text>
    </comment>
    <comment ref="AB6" authorId="0" shapeId="0" xr:uid="{E561643C-A669-4CFD-871A-FED883EF9E05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-"#EDD"
-"monde plus durable"</t>
        </r>
      </text>
    </comment>
    <comment ref="AC6" authorId="0" shapeId="0" xr:uid="{AD2A3B88-2447-4BFD-9694-042EBB40665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-"réduction de notre impact écologique"
-"#environnement", "risques environnementaux"
-"#transports", "#transition écologique"
-"impact de l'#alimentation sur l'#environnement"
-"numérique responsable"</t>
        </r>
      </text>
    </comment>
    <comment ref="AD6" authorId="0" shapeId="0" xr:uid="{C60EF12C-A762-4287-A288-4614C8140443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-"#développementdurable", "#transitionécologique"
-"#mobilitédurable"
-"#agriculture et #alimentation", "#agribalyse"*5
</t>
        </r>
      </text>
    </comment>
    <comment ref="AE6" authorId="0" shapeId="0" xr:uid="{F199811A-F857-47DB-AE7C-447BCB72C2CE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-"consultation nationale étudiante", "#refedd"*2
-"protection de la #nature", "@LPO"
-"fête nationale dédiée au vélo"
-"transition écologique"</t>
        </r>
      </text>
    </comment>
    <comment ref="C7" authorId="0" shapeId="0" xr:uid="{A5D7F0C7-B6D0-488D-9D70-110872EFC285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"#transitionécologique #développementdurable"
"prix télécoms #transitionécologique"</t>
        </r>
      </text>
    </comment>
    <comment ref="D7" authorId="0" shapeId="0" xr:uid="{CAA08B89-30C5-4A31-B2EB-0A3CC1D4886A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"présentation du plan Francerelance"</t>
        </r>
      </text>
    </comment>
    <comment ref="G7" authorId="0" shapeId="0" xr:uid="{463A57E1-6B0A-4045-91E3-1BB685B60EB4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"organismes vivants"</t>
        </r>
      </text>
    </comment>
    <comment ref="H7" authorId="0" shapeId="0" xr:uid="{9058D448-B8BA-4AF4-9D2E-6BAF3B5D7033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-"innovation"
</t>
        </r>
      </text>
    </comment>
    <comment ref="L7" authorId="0" shapeId="0" xr:uid="{F890C26F-D25B-4B6C-B9F3-48EE7C67364F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"biodiversité"</t>
        </r>
      </text>
    </comment>
    <comment ref="N7" authorId="0" shapeId="0" xr:uid="{D58A13EF-B254-4197-973A-7E78A7C8E2A0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"projet d'innovation"</t>
        </r>
      </text>
    </comment>
    <comment ref="P7" authorId="0" shapeId="0" xr:uid="{3ECB34E6-BC75-4248-B62E-102EFE3224E3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"#entreprenarial"</t>
        </r>
      </text>
    </comment>
    <comment ref="R7" authorId="0" shapeId="0" xr:uid="{4F1A6258-7ADB-4DD4-B362-129B1872D143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"#concoursinnovation"</t>
        </r>
      </text>
    </comment>
    <comment ref="S7" authorId="0" shapeId="0" xr:uid="{06BDB264-51F9-46E0-8BC5-8526399CC313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"savoir faire entreprenarial"</t>
        </r>
      </text>
    </comment>
    <comment ref="Z7" authorId="0" shapeId="0" xr:uid="{B2E06C4F-8A55-4F2E-BEED-D93797EE93D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-"réinventer le #monde"
-"aventure entrepreunariale"</t>
        </r>
      </text>
    </comment>
    <comment ref="AC7" authorId="0" shapeId="0" xr:uid="{1E5EA7BA-0D05-417E-A54E-9BC85133C33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-"projet innovant"</t>
        </r>
      </text>
    </comment>
    <comment ref="AE7" authorId="0" shapeId="0" xr:uid="{FA7267FD-5637-49C9-BA83-D9CE5A8E1A77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-"#innogénération"</t>
        </r>
      </text>
    </comment>
    <comment ref="D8" authorId="0" shapeId="0" xr:uid="{29BDC5BC-353E-489A-8351-097F89F5948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"gestion des déchets"
"La plateforme collaborative Démoclès [...] vise à améliorer les pratiques en matière de prévention et de gestion des déchets"</t>
        </r>
      </text>
    </comment>
    <comment ref="E8" authorId="0" shapeId="0" xr:uid="{D4EA653A-44F2-4C8E-A530-870E036E45D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-"économie circulaire"
-"Francerelance", "économie circulaire"
- "les assises de l'économie circulaire"*2</t>
        </r>
      </text>
    </comment>
    <comment ref="G8" authorId="0" shapeId="0" xr:uid="{AA4ED866-84DC-4824-B8AC-3520D301D9FD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"#economiecirculaire"</t>
        </r>
      </text>
    </comment>
    <comment ref="H8" authorId="0" shapeId="0" xr:uid="{A774097C-B510-4A1B-AC16-988852F2E7A7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-"économie circulaire"*8
-"obsolescence culturelle"
-"économie de la fonctionnalité"
-"chiffres clés des déchets 2019"
-"loi AGEC"</t>
        </r>
      </text>
    </comment>
    <comment ref="I8" authorId="0" shapeId="0" xr:uid="{1B9F1AD8-F0BE-441D-A89E-1E2A6712A09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 "économie circulaire"*2
"AEC 2020"*3</t>
        </r>
      </text>
    </comment>
    <comment ref="J8" authorId="0" shapeId="0" xr:uid="{24D69D80-A24A-4975-8682-A0288AA76375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-"repairtour"
-"économie circulaire"*3</t>
        </r>
      </text>
    </comment>
    <comment ref="K8" authorId="0" shapeId="0" xr:uid="{C2ECF243-8690-4F00-BB83-B32B4C8DE039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 "vrac"
-"gaspillage d'objets"</t>
        </r>
      </text>
    </comment>
    <comment ref="L8" authorId="0" shapeId="0" xr:uid="{7F012BAC-417F-41CF-A548-009619E69CF0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-"réparation"
-"économie sociale et solidaire" (réemploi et réutilisation)</t>
        </r>
      </text>
    </comment>
    <comment ref="M8" authorId="0" shapeId="0" xr:uid="{950222B9-6AA1-41F6-B9F2-64950B259807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"gaspillage"</t>
        </r>
      </text>
    </comment>
    <comment ref="V8" authorId="0" shapeId="0" xr:uid="{41B27A09-D926-4B09-A1DE-11AD86ABAF9B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-"troc"
-"l'atelier de #réparation"*2</t>
        </r>
      </text>
    </comment>
    <comment ref="W8" authorId="0" shapeId="0" xr:uid="{EDD850E6-B770-45AC-9827-4586D9A43C90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"renouvellement des objets"</t>
        </r>
      </text>
    </comment>
    <comment ref="X8" authorId="0" shapeId="0" xr:uid="{3044F485-01EC-449D-B47A-E01DA8AD96CD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-"longue vie aux objets"
-"réutilisation et réemploi"</t>
        </r>
      </text>
    </comment>
    <comment ref="Y8" authorId="0" shapeId="0" xr:uid="{098F62CE-10B6-4957-95BB-8A054D4E2D7A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-"@coupdepoucevélo", "réparation"
-"#SERD2020", "#Longuevieauxobjets"</t>
        </r>
      </text>
    </comment>
    <comment ref="Z8" authorId="0" shapeId="0" xr:uid="{6B53F6B5-0C32-434A-BEEE-2E78F89D2FBA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-"réparer vos objets cassés"
-"#écoconception"</t>
        </r>
      </text>
    </comment>
    <comment ref="AA8" authorId="0" shapeId="0" xr:uid="{D70F4590-A280-40BA-A1F9-1CCB991C5665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-"#repairtourdeFrance", "venez apprendre à réparer"</t>
        </r>
      </text>
    </comment>
    <comment ref="AC8" authorId="0" shapeId="0" xr:uid="{6C18C4FC-81F5-4D19-87B8-7E16E044CC0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-"réparez vos objets"</t>
        </r>
      </text>
    </comment>
    <comment ref="AE8" authorId="0" shapeId="0" xr:uid="{8BA5357F-197E-4AA9-B0C6-BD8AEC785535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-"l'atelier de #réparation", "apprenez à répare", "#longuevieauxobjets"</t>
        </r>
      </text>
    </comment>
    <comment ref="B9" authorId="0" shapeId="0" xr:uid="{E48BCD91-6CAC-4772-9988-699CE74D3B9C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"réparer", "prévention" "toxiques"</t>
        </r>
      </text>
    </comment>
    <comment ref="E9" authorId="0" shapeId="0" xr:uid="{989FB3A8-3AD2-4DB2-A27D-8E48A4938C3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-"réduire l'utilisation du plastique"
"développer le réemploi"
- "réemploi"
- "zéro déchet" "gaspillage alimentaire"</t>
        </r>
      </text>
    </comment>
    <comment ref="H9" authorId="0" shapeId="0" xr:uid="{E85847A8-CAD6-4148-8050-91DA4B2C3F55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-"économie de la fonctionnalité"
-"déchets évités", "réemploi"
-"indice de réparabilité"</t>
        </r>
      </text>
    </comment>
    <comment ref="I9" authorId="0" shapeId="0" xr:uid="{0B832868-56C0-4A5E-A6D9-06CD059B7284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-"- de déchets"</t>
        </r>
      </text>
    </comment>
    <comment ref="K9" authorId="0" shapeId="0" xr:uid="{A7EFDBD4-A1D9-4BAA-A60C-C6CD76101BC0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 "vrac"
-"gaspillage d'objets"</t>
        </r>
      </text>
    </comment>
    <comment ref="L9" authorId="0" shapeId="0" xr:uid="{D4FFB787-F660-40D7-B03A-7418E6677E35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"réemploi"
</t>
        </r>
      </text>
    </comment>
    <comment ref="M9" authorId="0" shapeId="0" xr:uid="{68C2537F-044A-4E22-BF36-6B64BF0CE47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"gaspillage"</t>
        </r>
      </text>
    </comment>
    <comment ref="V9" authorId="0" shapeId="0" xr:uid="{754136AF-6D0D-412E-9509-0265711129A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-"troc"
-"l'atelier de #réparation"*2</t>
        </r>
      </text>
    </comment>
    <comment ref="W9" authorId="0" shapeId="0" xr:uid="{11E2A98E-70EC-4E50-B491-96670F48BADE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"renouvellement des objets"</t>
        </r>
      </text>
    </comment>
    <comment ref="X9" authorId="0" shapeId="0" xr:uid="{10B37481-AC30-4509-BCFA-E722A59331DF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-"longue vie aux objets"
-"réemploi"</t>
        </r>
      </text>
    </comment>
    <comment ref="Y9" authorId="0" shapeId="0" xr:uid="{7FF2C529-4B11-4E5D-B487-3ABC7D562E8B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-"#SERD2020", "#longuevieauxobjets"</t>
        </r>
      </text>
    </comment>
    <comment ref="Z9" authorId="0" shapeId="0" xr:uid="{78A7FCC8-152A-4CC3-8642-D32F5A33C557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-"réparer vos objets cassés"
-"#écoconception"</t>
        </r>
      </text>
    </comment>
    <comment ref="AA9" authorId="0" shapeId="0" xr:uid="{008D3648-5AD6-4EC7-B2F1-C5DD605D54E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-"#repairtourdeFrance", "venez apprendre à réparer"</t>
        </r>
      </text>
    </comment>
    <comment ref="AC9" authorId="0" shapeId="0" xr:uid="{6FC9147A-784F-4A8C-87D9-7B18426FC85A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-"réparez vos objets"</t>
        </r>
      </text>
    </comment>
    <comment ref="AE9" authorId="0" shapeId="0" xr:uid="{F31B67A1-9008-4F99-8EBB-52AC98F216C1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-"l'atelier de #réparation", "apprenez à répare", "#longuevieauxobjets"</t>
        </r>
      </text>
    </comment>
    <comment ref="J10" authorId="0" shapeId="0" xr:uid="{9507E60B-7F35-4E40-94E9-9C7F9AC9EC3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"repairtour"</t>
        </r>
      </text>
    </comment>
    <comment ref="L10" authorId="0" shapeId="0" xr:uid="{F9CA0556-B17B-4268-B19A-5246B4DF2E7F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"réutilisable"</t>
        </r>
      </text>
    </comment>
    <comment ref="S10" authorId="0" shapeId="0" xr:uid="{40D30971-AC34-4B69-8D9C-EDDF80A80B4C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"réparation"</t>
        </r>
      </text>
    </comment>
    <comment ref="X10" authorId="0" shapeId="0" xr:uid="{F86C28B8-23CA-40B6-A5B2-C9AC646CD529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"réutilisation"</t>
        </r>
      </text>
    </comment>
    <comment ref="Y10" authorId="0" shapeId="0" xr:uid="{9B08A52C-9719-43D5-8FA9-ACAD378C9E0F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-"@coupdepoucevélo", "réparation"</t>
        </r>
      </text>
    </comment>
    <comment ref="B11" authorId="0" shapeId="0" xr:uid="{02791FB9-5420-4DB6-A846-4A882272C690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"recyclés"</t>
        </r>
      </text>
    </comment>
    <comment ref="H11" authorId="0" shapeId="0" xr:uid="{0A53DEFC-28A0-457D-905F-18D9184D60C7}">
      <text>
        <r>
          <rPr>
            <b/>
            <sz val="9"/>
            <color indexed="81"/>
            <rFont val="Tahoma"/>
            <family val="2"/>
          </rPr>
          <t>Hugo:</t>
        </r>
        <r>
          <rPr>
            <sz val="9"/>
            <color indexed="81"/>
            <rFont val="Tahoma"/>
            <family val="2"/>
          </rPr>
          <t xml:space="preserve">
-"recyclées"
-"filières de recyclage"</t>
        </r>
      </text>
    </comment>
    <comment ref="I11" authorId="0" shapeId="0" xr:uid="{5955D3F7-DD23-4221-B80C-AB69142D5C58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 "recyclés"
- "recyclage"
-"recyc-Québec"</t>
        </r>
      </text>
    </comment>
    <comment ref="E12" authorId="0" shapeId="0" xr:uid="{8604F525-75BF-458B-A69B-B0538A14F582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-"valorisation des déchets"
-"valorisation"</t>
        </r>
      </text>
    </comment>
    <comment ref="AC16" authorId="0" shapeId="0" xr:uid="{CD8FCB0B-DF58-4AC4-98D0-4345885C7425}">
      <text>
        <r>
          <rPr>
            <b/>
            <sz val="9"/>
            <color indexed="81"/>
            <rFont val="Tahoma"/>
            <charset val="1"/>
          </rPr>
          <t>Hugo:</t>
        </r>
        <r>
          <rPr>
            <sz val="9"/>
            <color indexed="81"/>
            <rFont val="Tahoma"/>
            <charset val="1"/>
          </rPr>
          <t xml:space="preserve">
-"#EDD"</t>
        </r>
      </text>
    </comment>
  </commentList>
</comments>
</file>

<file path=xl/sharedStrings.xml><?xml version="1.0" encoding="utf-8"?>
<sst xmlns="http://schemas.openxmlformats.org/spreadsheetml/2006/main" count="62" uniqueCount="47">
  <si>
    <t>Nbre d'articles</t>
  </si>
  <si>
    <t>REPORTERRE</t>
  </si>
  <si>
    <t>ADEME</t>
  </si>
  <si>
    <t>Publication sols pollués et friches</t>
  </si>
  <si>
    <t>Publication énergie et climat</t>
  </si>
  <si>
    <t>Publication air et bruit</t>
  </si>
  <si>
    <t>Publication actions transversales
(prod. &amp; conso. Durable, villes et territoires durables)</t>
  </si>
  <si>
    <t>Autres</t>
  </si>
  <si>
    <t>Publication déchets</t>
  </si>
  <si>
    <t>Mots et/ou expression prévention/apparentés</t>
  </si>
  <si>
    <t>Mots et/ou expressions réutilisation/apparentés</t>
  </si>
  <si>
    <t>Mots et/ou expression recyclage/apparentés</t>
  </si>
  <si>
    <t>Mots et/ou expression élimination/apparentés</t>
  </si>
  <si>
    <t>Mots et/ou expression valo. énerg./apparentés</t>
  </si>
  <si>
    <t>Mots et/ou expressions élimination/apparentés</t>
  </si>
  <si>
    <t>Si publication déchets mots et expressions prévention/apparentés</t>
  </si>
  <si>
    <t>Si publication déchets mots et expressions réutilisation/apparentés</t>
  </si>
  <si>
    <t>Si publication déchets mots et expressions recyclage/apparentés</t>
  </si>
  <si>
    <t>Sud-Ouest</t>
  </si>
  <si>
    <t>Mots et/ou expression valorisation énergétique/valo. ou apparentés</t>
  </si>
  <si>
    <t>Si publication déchets mots et expressions valo. Énerg/valo ou apparentés</t>
  </si>
  <si>
    <t>Si publication déchets mots et expressions élimination ou apparentés</t>
  </si>
  <si>
    <t>Nombre de publications en Français</t>
  </si>
  <si>
    <t>Nbre d'article(s) évoquant le traitement des déchet(s)</t>
  </si>
  <si>
    <t>TOTAL</t>
  </si>
  <si>
    <t>Pas de journal les 4 dimanches de septembre</t>
  </si>
  <si>
    <t>8,6 % d'art. évoquant les déchets</t>
  </si>
  <si>
    <t>1,9 % des articles évoquent le traitement des déchets</t>
  </si>
  <si>
    <t>1,5 % des articles évoquent le traitement des déchets</t>
  </si>
  <si>
    <t>22,4 % des articles évoquent la prévention</t>
  </si>
  <si>
    <t>23,9 % des articles évoquent la réutilisation</t>
  </si>
  <si>
    <t>50,7 % des articles évoquent le recyclage</t>
  </si>
  <si>
    <t>1,5 % des articles évoquent la valo. Éner.</t>
  </si>
  <si>
    <t>1,5 % des articles évoquent l'élimination</t>
  </si>
  <si>
    <t>28 expressions concernent le traitement des déchets</t>
  </si>
  <si>
    <t>pas de publication sur les dimanches de septembre</t>
  </si>
  <si>
    <t>30,5 % des articles évoquent la prévention des déchets</t>
  </si>
  <si>
    <t>10,5 % des articles évoquent la réutilisation</t>
  </si>
  <si>
    <t>38,9 % des articles évoquent le recyclage</t>
  </si>
  <si>
    <t>12,6 % des articles évoquent la valo énerg.</t>
  </si>
  <si>
    <t>7,4 % des articles évoquent l'élimination</t>
  </si>
  <si>
    <t>95 expressions concernent le traitement des déchets</t>
  </si>
  <si>
    <t>21,4 % des mots/expressions sont liées à la prévention</t>
  </si>
  <si>
    <t>14,3 % des mots/expressions sont liées à la réutilisation</t>
  </si>
  <si>
    <t>50 % des mots/expression sont liées au recyclage</t>
  </si>
  <si>
    <t>3,6 % des mots/expression sont liées à la valo.</t>
  </si>
  <si>
    <t>10,7 % des mots/expressions sont liées à l'élimination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</si>
</sst>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14" fontId="0" fillId="0" borderId="1" xfId="0" applyNumberFormat="1" applyBorder="1"/>
    <xf numFmtId="14" fontId="0" fillId="0" borderId="2" xfId="0" applyNumberFormat="1" applyBorder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0" fillId="0" borderId="0" xfId="0" applyNumberFormat="1" applyBorder="1"/>
    <xf numFmtId="0" fontId="0" fillId="0" borderId="0" xfId="0" applyNumberFormat="1" applyFill="1" applyBorder="1"/>
    <xf numFmtId="10" fontId="0" fillId="0" borderId="0" xfId="0" applyNumberFormat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FE2B3-8832-4997-8DA3-E542314C3DDA}">
  <dimension ref="A1:AD18"/>
  <sheetViews>
    <sheetView zoomScaleNormal="100" workbookViewId="0">
      <pane xSplit="1" topLeftCell="C1" activePane="topRight" state="frozen"/>
      <selection pane="topRight" activeCell="J8" sqref="J8"/>
    </sheetView>
  </sheetViews>
  <sheetFormatPr baseColWidth="10" defaultRowHeight="14.4" x14ac:dyDescent="0.3"/>
  <cols>
    <col min="1" max="1" width="43.109375" customWidth="1"/>
    <col min="29" max="29" width="12.44140625" bestFit="1" customWidth="1"/>
    <col min="30" max="30" width="44.6640625" bestFit="1" customWidth="1"/>
  </cols>
  <sheetData>
    <row r="1" spans="1:30" x14ac:dyDescent="0.3">
      <c r="B1" s="1">
        <v>44075</v>
      </c>
      <c r="C1" s="1">
        <v>44076</v>
      </c>
      <c r="D1" s="1">
        <v>44077</v>
      </c>
      <c r="E1" s="1">
        <v>44078</v>
      </c>
      <c r="F1" s="1">
        <v>44079</v>
      </c>
      <c r="G1" s="1">
        <v>44081</v>
      </c>
      <c r="H1" s="1">
        <v>44082</v>
      </c>
      <c r="I1" s="1">
        <v>44083</v>
      </c>
      <c r="J1" s="1">
        <v>44084</v>
      </c>
      <c r="K1" s="1">
        <v>44085</v>
      </c>
      <c r="L1" s="1">
        <v>44086</v>
      </c>
      <c r="M1" s="1">
        <v>44088</v>
      </c>
      <c r="N1" s="1">
        <v>44089</v>
      </c>
      <c r="O1" s="1">
        <v>44090</v>
      </c>
      <c r="P1" s="1">
        <v>44091</v>
      </c>
      <c r="Q1" s="1">
        <v>44092</v>
      </c>
      <c r="R1" s="1">
        <v>44093</v>
      </c>
      <c r="S1" s="1">
        <v>44095</v>
      </c>
      <c r="T1" s="1">
        <v>44096</v>
      </c>
      <c r="U1" s="1">
        <v>44097</v>
      </c>
      <c r="V1" s="1">
        <v>44098</v>
      </c>
      <c r="W1" s="1">
        <v>44099</v>
      </c>
      <c r="X1" s="1">
        <v>44100</v>
      </c>
      <c r="Y1" s="1">
        <v>44102</v>
      </c>
      <c r="Z1" s="1">
        <v>44103</v>
      </c>
      <c r="AA1" s="1">
        <v>44104</v>
      </c>
      <c r="AB1" s="16" t="s">
        <v>24</v>
      </c>
    </row>
    <row r="2" spans="1:30" x14ac:dyDescent="0.3">
      <c r="A2" s="2" t="s">
        <v>0</v>
      </c>
      <c r="B2">
        <v>55</v>
      </c>
      <c r="C2" s="11">
        <v>55</v>
      </c>
      <c r="D2">
        <v>60</v>
      </c>
      <c r="E2">
        <v>76</v>
      </c>
      <c r="F2">
        <v>54</v>
      </c>
      <c r="G2">
        <v>64</v>
      </c>
      <c r="H2">
        <v>57</v>
      </c>
      <c r="I2">
        <v>63</v>
      </c>
      <c r="J2">
        <v>54</v>
      </c>
      <c r="K2">
        <v>89</v>
      </c>
      <c r="L2">
        <v>58</v>
      </c>
      <c r="M2">
        <v>65</v>
      </c>
      <c r="N2">
        <v>58</v>
      </c>
      <c r="O2">
        <v>72</v>
      </c>
      <c r="P2">
        <v>61</v>
      </c>
      <c r="Q2">
        <v>82</v>
      </c>
      <c r="R2">
        <v>54</v>
      </c>
      <c r="S2">
        <v>66</v>
      </c>
      <c r="T2">
        <v>56</v>
      </c>
      <c r="U2">
        <v>71</v>
      </c>
      <c r="V2">
        <v>60</v>
      </c>
      <c r="W2">
        <v>79</v>
      </c>
      <c r="X2">
        <v>53</v>
      </c>
      <c r="Y2" s="11">
        <v>70</v>
      </c>
      <c r="Z2">
        <v>58</v>
      </c>
      <c r="AA2">
        <v>77</v>
      </c>
      <c r="AB2" s="3">
        <f>SUM(B2:AA2)</f>
        <v>1667</v>
      </c>
    </row>
    <row r="3" spans="1:30" x14ac:dyDescent="0.3">
      <c r="A3" s="2" t="s">
        <v>23</v>
      </c>
      <c r="B3">
        <v>3</v>
      </c>
      <c r="C3" s="11">
        <v>1</v>
      </c>
      <c r="D3">
        <v>0</v>
      </c>
      <c r="E3">
        <v>3</v>
      </c>
      <c r="F3">
        <v>2</v>
      </c>
      <c r="G3">
        <v>0</v>
      </c>
      <c r="H3">
        <v>0</v>
      </c>
      <c r="I3">
        <v>0</v>
      </c>
      <c r="J3">
        <v>1</v>
      </c>
      <c r="K3">
        <v>0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3</v>
      </c>
      <c r="T3">
        <v>0</v>
      </c>
      <c r="U3">
        <v>0</v>
      </c>
      <c r="V3">
        <v>1</v>
      </c>
      <c r="W3">
        <v>3</v>
      </c>
      <c r="X3" s="11">
        <v>1</v>
      </c>
      <c r="Y3" s="11">
        <v>2</v>
      </c>
      <c r="Z3">
        <v>2</v>
      </c>
      <c r="AA3">
        <v>1</v>
      </c>
      <c r="AB3" s="3">
        <f t="shared" ref="AB3:AB8" si="0">SUM(B3:AA3)</f>
        <v>25</v>
      </c>
      <c r="AC3" s="17">
        <f>(AB3*100)/AB2</f>
        <v>1.4997000599880024</v>
      </c>
      <c r="AD3" t="s">
        <v>28</v>
      </c>
    </row>
    <row r="4" spans="1:30" x14ac:dyDescent="0.3">
      <c r="A4" s="2" t="s">
        <v>9</v>
      </c>
      <c r="B4">
        <f>SUM(1+3)</f>
        <v>4</v>
      </c>
      <c r="C4" s="11">
        <v>2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 s="11">
        <v>1</v>
      </c>
      <c r="W4">
        <v>0</v>
      </c>
      <c r="X4">
        <v>0</v>
      </c>
      <c r="Y4" s="11">
        <v>2</v>
      </c>
      <c r="Z4" s="11">
        <v>2</v>
      </c>
      <c r="AA4">
        <v>0</v>
      </c>
      <c r="AB4" s="3">
        <f t="shared" si="0"/>
        <v>15</v>
      </c>
      <c r="AC4" s="17">
        <f>(AB4*100)/$AB$9</f>
        <v>22.388059701492537</v>
      </c>
      <c r="AD4" t="s">
        <v>29</v>
      </c>
    </row>
    <row r="5" spans="1:30" x14ac:dyDescent="0.3">
      <c r="A5" s="2" t="s">
        <v>10</v>
      </c>
      <c r="B5">
        <v>13</v>
      </c>
      <c r="C5" s="11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1</v>
      </c>
      <c r="X5" s="11">
        <v>0</v>
      </c>
      <c r="Y5" s="11">
        <v>1</v>
      </c>
      <c r="Z5">
        <v>0</v>
      </c>
      <c r="AA5">
        <v>0</v>
      </c>
      <c r="AB5" s="3">
        <f t="shared" si="0"/>
        <v>16</v>
      </c>
      <c r="AC5" s="17">
        <f t="shared" ref="AC5:AC8" si="1">(AB5*100)/$AB$9</f>
        <v>23.880597014925375</v>
      </c>
      <c r="AD5" t="s">
        <v>30</v>
      </c>
    </row>
    <row r="6" spans="1:30" x14ac:dyDescent="0.3">
      <c r="A6" s="2" t="s">
        <v>11</v>
      </c>
      <c r="B6">
        <f>SUM(1+13+1)</f>
        <v>15</v>
      </c>
      <c r="C6" s="11">
        <v>0</v>
      </c>
      <c r="D6">
        <v>0</v>
      </c>
      <c r="E6">
        <f>SUM(1+1)</f>
        <v>2</v>
      </c>
      <c r="F6">
        <v>3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3</v>
      </c>
      <c r="T6">
        <v>0</v>
      </c>
      <c r="U6">
        <v>0</v>
      </c>
      <c r="V6">
        <v>0</v>
      </c>
      <c r="W6" s="11">
        <f>SUM(1+1)</f>
        <v>2</v>
      </c>
      <c r="X6">
        <v>4</v>
      </c>
      <c r="Y6" s="11">
        <v>1</v>
      </c>
      <c r="Z6">
        <v>1</v>
      </c>
      <c r="AA6" s="11">
        <v>1</v>
      </c>
      <c r="AB6" s="3">
        <f t="shared" si="0"/>
        <v>34</v>
      </c>
      <c r="AC6" s="17">
        <f t="shared" si="1"/>
        <v>50.746268656716417</v>
      </c>
      <c r="AD6" t="s">
        <v>31</v>
      </c>
    </row>
    <row r="7" spans="1:30" x14ac:dyDescent="0.3">
      <c r="A7" s="2" t="s">
        <v>13</v>
      </c>
      <c r="B7">
        <v>0</v>
      </c>
      <c r="C7" s="11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 s="11">
        <v>0</v>
      </c>
      <c r="Z7">
        <v>0</v>
      </c>
      <c r="AA7">
        <v>0</v>
      </c>
      <c r="AB7" s="3">
        <f t="shared" si="0"/>
        <v>1</v>
      </c>
      <c r="AC7" s="17">
        <f t="shared" si="1"/>
        <v>1.4925373134328359</v>
      </c>
      <c r="AD7" t="s">
        <v>32</v>
      </c>
    </row>
    <row r="8" spans="1:30" x14ac:dyDescent="0.3">
      <c r="A8" s="2" t="s">
        <v>12</v>
      </c>
      <c r="B8">
        <v>0</v>
      </c>
      <c r="C8" s="11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11">
        <v>0</v>
      </c>
      <c r="Z8">
        <v>0</v>
      </c>
      <c r="AA8">
        <v>0</v>
      </c>
      <c r="AB8" s="3">
        <f t="shared" si="0"/>
        <v>1</v>
      </c>
      <c r="AC8" s="17">
        <f t="shared" si="1"/>
        <v>1.4925373134328359</v>
      </c>
      <c r="AD8" t="s">
        <v>33</v>
      </c>
    </row>
    <row r="9" spans="1:30" x14ac:dyDescent="0.3">
      <c r="AB9" s="3">
        <f>SUM(AB4:AB8)</f>
        <v>67</v>
      </c>
    </row>
    <row r="10" spans="1:30" x14ac:dyDescent="0.3">
      <c r="A10" s="3" t="s">
        <v>25</v>
      </c>
    </row>
    <row r="18" spans="17:17" x14ac:dyDescent="0.3">
      <c r="Q18">
        <v>54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64D5B-ED1D-418C-99FB-DEC347D2479F}">
  <dimension ref="A1:AH12"/>
  <sheetViews>
    <sheetView workbookViewId="0">
      <pane xSplit="1" topLeftCell="J1" activePane="topRight" state="frozen"/>
      <selection pane="topRight" activeCell="S8" sqref="S8"/>
    </sheetView>
  </sheetViews>
  <sheetFormatPr baseColWidth="10" defaultRowHeight="14.4" x14ac:dyDescent="0.3"/>
  <cols>
    <col min="1" max="1" width="40" bestFit="1" customWidth="1"/>
    <col min="34" max="34" width="45.77734375" bestFit="1" customWidth="1"/>
  </cols>
  <sheetData>
    <row r="1" spans="1:34" x14ac:dyDescent="0.3">
      <c r="A1" s="10" t="s">
        <v>18</v>
      </c>
      <c r="B1" s="1">
        <v>44075</v>
      </c>
      <c r="C1" s="1">
        <v>44076</v>
      </c>
      <c r="D1" s="1">
        <v>44077</v>
      </c>
      <c r="E1" s="1">
        <v>44078</v>
      </c>
      <c r="F1" s="1">
        <v>44079</v>
      </c>
      <c r="G1" s="1">
        <v>44080</v>
      </c>
      <c r="H1" s="1">
        <v>44081</v>
      </c>
      <c r="I1" s="1">
        <v>44082</v>
      </c>
      <c r="J1" s="1">
        <v>44083</v>
      </c>
      <c r="K1" s="1">
        <v>44084</v>
      </c>
      <c r="L1" s="1">
        <v>44085</v>
      </c>
      <c r="M1" s="1">
        <v>44086</v>
      </c>
      <c r="N1" s="1">
        <v>44087</v>
      </c>
      <c r="O1" s="1">
        <v>44088</v>
      </c>
      <c r="P1" s="1">
        <v>44089</v>
      </c>
      <c r="Q1" s="1">
        <v>44090</v>
      </c>
      <c r="R1" s="1">
        <v>44091</v>
      </c>
      <c r="S1" s="1">
        <v>44092</v>
      </c>
      <c r="T1" s="1">
        <v>44093</v>
      </c>
      <c r="U1" s="1">
        <v>44094</v>
      </c>
      <c r="V1" s="1">
        <v>44095</v>
      </c>
      <c r="W1" s="1">
        <v>44096</v>
      </c>
      <c r="X1" s="1">
        <v>44097</v>
      </c>
      <c r="Y1" s="1">
        <v>44098</v>
      </c>
      <c r="Z1" s="1">
        <v>44099</v>
      </c>
      <c r="AA1" s="1">
        <v>44100</v>
      </c>
      <c r="AB1" s="1">
        <v>44101</v>
      </c>
      <c r="AC1" s="1">
        <v>44102</v>
      </c>
      <c r="AD1" s="1">
        <v>44103</v>
      </c>
      <c r="AE1" s="1">
        <v>44104</v>
      </c>
      <c r="AF1" s="16" t="s">
        <v>24</v>
      </c>
    </row>
    <row r="2" spans="1:34" x14ac:dyDescent="0.3">
      <c r="A2" s="2" t="s">
        <v>0</v>
      </c>
      <c r="B2">
        <v>87</v>
      </c>
      <c r="C2">
        <v>86</v>
      </c>
      <c r="D2">
        <v>97</v>
      </c>
      <c r="E2">
        <v>96</v>
      </c>
      <c r="F2">
        <v>92</v>
      </c>
      <c r="G2">
        <v>54</v>
      </c>
      <c r="H2">
        <v>74</v>
      </c>
      <c r="I2">
        <v>76</v>
      </c>
      <c r="J2">
        <v>95</v>
      </c>
      <c r="K2">
        <v>111</v>
      </c>
      <c r="L2">
        <v>109</v>
      </c>
      <c r="M2">
        <v>83</v>
      </c>
      <c r="N2">
        <v>51</v>
      </c>
      <c r="O2">
        <v>70</v>
      </c>
      <c r="P2">
        <v>91</v>
      </c>
      <c r="Q2">
        <v>98</v>
      </c>
      <c r="R2">
        <v>97</v>
      </c>
      <c r="S2">
        <v>103</v>
      </c>
      <c r="T2">
        <v>129</v>
      </c>
      <c r="U2">
        <v>67</v>
      </c>
      <c r="V2">
        <v>86</v>
      </c>
      <c r="X2">
        <v>90</v>
      </c>
      <c r="Y2">
        <v>72</v>
      </c>
      <c r="Z2">
        <v>99</v>
      </c>
      <c r="AA2">
        <v>93</v>
      </c>
      <c r="AB2">
        <v>51</v>
      </c>
      <c r="AC2">
        <v>89</v>
      </c>
      <c r="AD2">
        <v>106</v>
      </c>
      <c r="AF2" s="10">
        <f>SUM(B2:AD2)</f>
        <v>2452</v>
      </c>
    </row>
    <row r="3" spans="1:34" x14ac:dyDescent="0.3">
      <c r="A3" s="2" t="s">
        <v>23</v>
      </c>
      <c r="B3">
        <v>1</v>
      </c>
      <c r="C3">
        <v>3</v>
      </c>
      <c r="D3">
        <v>1</v>
      </c>
      <c r="E3">
        <v>2</v>
      </c>
      <c r="F3">
        <v>2</v>
      </c>
      <c r="G3">
        <v>0</v>
      </c>
      <c r="H3">
        <v>0</v>
      </c>
      <c r="I3">
        <v>2</v>
      </c>
      <c r="J3">
        <v>1</v>
      </c>
      <c r="K3">
        <v>2</v>
      </c>
      <c r="L3">
        <v>3</v>
      </c>
      <c r="M3">
        <v>1</v>
      </c>
      <c r="N3">
        <v>2</v>
      </c>
      <c r="O3">
        <v>3</v>
      </c>
      <c r="P3">
        <v>2</v>
      </c>
      <c r="Q3">
        <v>3</v>
      </c>
      <c r="R3">
        <v>0</v>
      </c>
      <c r="S3">
        <v>3</v>
      </c>
      <c r="T3">
        <v>3</v>
      </c>
      <c r="U3">
        <v>1</v>
      </c>
      <c r="V3">
        <v>1</v>
      </c>
      <c r="X3">
        <v>1</v>
      </c>
      <c r="Y3" s="11">
        <v>2</v>
      </c>
      <c r="Z3" s="11">
        <v>2</v>
      </c>
      <c r="AA3" s="11">
        <v>2</v>
      </c>
      <c r="AB3">
        <v>0</v>
      </c>
      <c r="AC3">
        <v>0</v>
      </c>
      <c r="AD3">
        <v>4</v>
      </c>
      <c r="AF3" s="10">
        <f t="shared" ref="AF3:AF8" si="0">SUM(B3:AD3)</f>
        <v>47</v>
      </c>
      <c r="AG3" s="17">
        <f>(AF3*100)/AF2</f>
        <v>1.9168026101141924</v>
      </c>
      <c r="AH3" t="s">
        <v>27</v>
      </c>
    </row>
    <row r="4" spans="1:34" x14ac:dyDescent="0.3">
      <c r="A4" s="2" t="s">
        <v>9</v>
      </c>
      <c r="B4">
        <v>0</v>
      </c>
      <c r="C4">
        <f>SUM(1+6)</f>
        <v>7</v>
      </c>
      <c r="D4">
        <v>0</v>
      </c>
      <c r="E4">
        <v>0</v>
      </c>
      <c r="F4">
        <v>2</v>
      </c>
      <c r="G4">
        <v>0</v>
      </c>
      <c r="H4">
        <v>0</v>
      </c>
      <c r="I4">
        <v>2</v>
      </c>
      <c r="J4">
        <v>0</v>
      </c>
      <c r="K4">
        <v>1</v>
      </c>
      <c r="L4">
        <v>4</v>
      </c>
      <c r="M4">
        <v>0</v>
      </c>
      <c r="N4">
        <v>0</v>
      </c>
      <c r="O4">
        <v>1</v>
      </c>
      <c r="P4">
        <v>3</v>
      </c>
      <c r="Q4">
        <v>0</v>
      </c>
      <c r="R4">
        <v>0</v>
      </c>
      <c r="S4">
        <v>0</v>
      </c>
      <c r="T4">
        <v>2</v>
      </c>
      <c r="U4" s="11">
        <v>1</v>
      </c>
      <c r="V4" s="11">
        <v>1</v>
      </c>
      <c r="X4">
        <v>0</v>
      </c>
      <c r="Y4">
        <v>0</v>
      </c>
      <c r="Z4">
        <v>0</v>
      </c>
      <c r="AA4">
        <v>2</v>
      </c>
      <c r="AB4">
        <v>0</v>
      </c>
      <c r="AC4">
        <v>0</v>
      </c>
      <c r="AD4">
        <v>3</v>
      </c>
      <c r="AF4" s="10">
        <f t="shared" si="0"/>
        <v>29</v>
      </c>
      <c r="AG4" s="17">
        <f>(AF4*100)/$AF$9</f>
        <v>30.526315789473685</v>
      </c>
      <c r="AH4" t="s">
        <v>36</v>
      </c>
    </row>
    <row r="5" spans="1:34" x14ac:dyDescent="0.3">
      <c r="A5" s="2" t="s">
        <v>10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6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F5" s="10">
        <f t="shared" si="0"/>
        <v>10</v>
      </c>
      <c r="AG5" s="17">
        <f t="shared" ref="AG5:AG8" si="1">(AF5*100)/$AF$9</f>
        <v>10.526315789473685</v>
      </c>
      <c r="AH5" t="s">
        <v>37</v>
      </c>
    </row>
    <row r="6" spans="1:34" x14ac:dyDescent="0.3">
      <c r="A6" s="2" t="s">
        <v>11</v>
      </c>
      <c r="B6">
        <v>7</v>
      </c>
      <c r="C6">
        <v>0</v>
      </c>
      <c r="D6">
        <v>0</v>
      </c>
      <c r="E6">
        <v>0</v>
      </c>
      <c r="F6">
        <v>5</v>
      </c>
      <c r="G6">
        <v>0</v>
      </c>
      <c r="H6">
        <v>0</v>
      </c>
      <c r="I6">
        <v>0</v>
      </c>
      <c r="J6">
        <v>0</v>
      </c>
      <c r="K6">
        <v>2</v>
      </c>
      <c r="L6">
        <v>1</v>
      </c>
      <c r="M6">
        <v>0</v>
      </c>
      <c r="N6">
        <v>3</v>
      </c>
      <c r="O6">
        <v>3</v>
      </c>
      <c r="P6" s="11">
        <v>1</v>
      </c>
      <c r="Q6">
        <v>2</v>
      </c>
      <c r="R6">
        <v>0</v>
      </c>
      <c r="S6">
        <v>2</v>
      </c>
      <c r="T6">
        <v>2</v>
      </c>
      <c r="U6" s="11">
        <v>1</v>
      </c>
      <c r="V6" s="11">
        <v>1</v>
      </c>
      <c r="X6">
        <v>2</v>
      </c>
      <c r="Y6">
        <v>1</v>
      </c>
      <c r="Z6">
        <v>2</v>
      </c>
      <c r="AA6">
        <v>0</v>
      </c>
      <c r="AB6">
        <v>0</v>
      </c>
      <c r="AC6">
        <v>0</v>
      </c>
      <c r="AD6">
        <v>2</v>
      </c>
      <c r="AF6" s="10">
        <f t="shared" si="0"/>
        <v>37</v>
      </c>
      <c r="AG6" s="17">
        <f t="shared" si="1"/>
        <v>38.94736842105263</v>
      </c>
      <c r="AH6" s="11" t="s">
        <v>38</v>
      </c>
    </row>
    <row r="7" spans="1:34" x14ac:dyDescent="0.3">
      <c r="A7" s="2" t="s">
        <v>13</v>
      </c>
      <c r="B7">
        <v>0</v>
      </c>
      <c r="C7">
        <v>2</v>
      </c>
      <c r="D7">
        <v>0</v>
      </c>
      <c r="E7">
        <v>2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2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 s="11">
        <v>1</v>
      </c>
      <c r="V7">
        <v>0</v>
      </c>
      <c r="X7">
        <v>0</v>
      </c>
      <c r="Y7">
        <v>0</v>
      </c>
      <c r="Z7">
        <v>0</v>
      </c>
      <c r="AA7">
        <v>2</v>
      </c>
      <c r="AB7">
        <v>0</v>
      </c>
      <c r="AC7">
        <v>0</v>
      </c>
      <c r="AD7">
        <v>0</v>
      </c>
      <c r="AF7" s="10">
        <f t="shared" si="0"/>
        <v>12</v>
      </c>
      <c r="AG7" s="17">
        <f t="shared" si="1"/>
        <v>12.631578947368421</v>
      </c>
      <c r="AH7" s="11" t="s">
        <v>39</v>
      </c>
    </row>
    <row r="8" spans="1:34" x14ac:dyDescent="0.3">
      <c r="A8" s="2" t="s">
        <v>12</v>
      </c>
      <c r="B8">
        <v>0</v>
      </c>
      <c r="C8">
        <v>2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X8">
        <v>0</v>
      </c>
      <c r="Y8">
        <v>1</v>
      </c>
      <c r="Z8">
        <v>0</v>
      </c>
      <c r="AA8">
        <v>0</v>
      </c>
      <c r="AB8">
        <v>0</v>
      </c>
      <c r="AC8">
        <v>0</v>
      </c>
      <c r="AD8">
        <v>1</v>
      </c>
      <c r="AF8" s="10">
        <f t="shared" si="0"/>
        <v>7</v>
      </c>
      <c r="AG8" s="17">
        <f t="shared" si="1"/>
        <v>7.3684210526315788</v>
      </c>
      <c r="AH8" s="11" t="s">
        <v>40</v>
      </c>
    </row>
    <row r="9" spans="1:34" x14ac:dyDescent="0.3">
      <c r="AF9" s="10">
        <f>SUM(AF4:AF8)</f>
        <v>95</v>
      </c>
      <c r="AH9" s="11" t="s">
        <v>41</v>
      </c>
    </row>
    <row r="12" spans="1:34" x14ac:dyDescent="0.3">
      <c r="B12">
        <v>83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955A6-E49A-4EF9-87DF-6BDF34C56066}">
  <dimension ref="A1:AE11"/>
  <sheetViews>
    <sheetView workbookViewId="0">
      <pane xSplit="1" topLeftCell="W1" activePane="topRight" state="frozen"/>
      <selection pane="topRight" activeCell="AB14" sqref="AB14"/>
    </sheetView>
  </sheetViews>
  <sheetFormatPr baseColWidth="10" defaultRowHeight="14.4" x14ac:dyDescent="0.3"/>
  <cols>
    <col min="1" max="1" width="56.88671875" customWidth="1"/>
    <col min="30" max="30" width="14.44140625" bestFit="1" customWidth="1"/>
    <col min="31" max="31" width="45.6640625" bestFit="1" customWidth="1"/>
  </cols>
  <sheetData>
    <row r="1" spans="1:31" x14ac:dyDescent="0.3">
      <c r="A1" s="6" t="s">
        <v>1</v>
      </c>
      <c r="B1" s="5">
        <v>44075</v>
      </c>
      <c r="C1" s="4">
        <v>44076</v>
      </c>
      <c r="D1" s="4">
        <v>44077</v>
      </c>
      <c r="E1" s="4">
        <v>44078</v>
      </c>
      <c r="F1" s="4">
        <v>44079</v>
      </c>
      <c r="G1" s="4">
        <v>44080</v>
      </c>
      <c r="H1" s="4">
        <v>44081</v>
      </c>
      <c r="I1" s="4">
        <v>44082</v>
      </c>
      <c r="J1" s="4">
        <v>44083</v>
      </c>
      <c r="K1" s="4">
        <v>44084</v>
      </c>
      <c r="L1" s="4">
        <v>44085</v>
      </c>
      <c r="M1" s="4">
        <v>44086</v>
      </c>
      <c r="N1" s="4">
        <v>44088</v>
      </c>
      <c r="O1" s="4">
        <v>44089</v>
      </c>
      <c r="P1" s="4">
        <v>44090</v>
      </c>
      <c r="Q1" s="4">
        <v>44091</v>
      </c>
      <c r="R1" s="4">
        <v>44092</v>
      </c>
      <c r="S1" s="4">
        <v>44093</v>
      </c>
      <c r="T1" s="4">
        <v>44095</v>
      </c>
      <c r="U1" s="4">
        <v>44096</v>
      </c>
      <c r="V1" s="4">
        <v>44097</v>
      </c>
      <c r="W1" s="4">
        <v>44098</v>
      </c>
      <c r="X1" s="4">
        <v>44099</v>
      </c>
      <c r="Y1" s="4">
        <v>44100</v>
      </c>
      <c r="Z1" s="4">
        <v>44102</v>
      </c>
      <c r="AA1" s="4">
        <v>44103</v>
      </c>
      <c r="AB1" s="4">
        <v>44104</v>
      </c>
      <c r="AC1" s="10" t="s">
        <v>24</v>
      </c>
    </row>
    <row r="2" spans="1:31" x14ac:dyDescent="0.3">
      <c r="A2" s="7" t="s">
        <v>0</v>
      </c>
      <c r="B2">
        <v>4</v>
      </c>
      <c r="C2">
        <v>4</v>
      </c>
      <c r="D2">
        <v>4</v>
      </c>
      <c r="E2">
        <v>4</v>
      </c>
      <c r="F2">
        <v>4</v>
      </c>
      <c r="G2">
        <v>0</v>
      </c>
      <c r="H2">
        <v>4</v>
      </c>
      <c r="I2">
        <v>4</v>
      </c>
      <c r="J2">
        <v>5</v>
      </c>
      <c r="K2">
        <v>4</v>
      </c>
      <c r="L2">
        <v>4</v>
      </c>
      <c r="M2">
        <v>4</v>
      </c>
      <c r="N2">
        <v>5</v>
      </c>
      <c r="O2">
        <v>2</v>
      </c>
      <c r="P2">
        <v>4</v>
      </c>
      <c r="Q2">
        <v>4</v>
      </c>
      <c r="R2">
        <v>4</v>
      </c>
      <c r="S2">
        <v>4</v>
      </c>
      <c r="T2">
        <v>4</v>
      </c>
      <c r="U2">
        <v>3</v>
      </c>
      <c r="V2">
        <v>5</v>
      </c>
      <c r="W2">
        <v>4</v>
      </c>
      <c r="X2">
        <v>4</v>
      </c>
      <c r="Y2">
        <v>5</v>
      </c>
      <c r="Z2">
        <v>4</v>
      </c>
      <c r="AA2" s="11">
        <v>4</v>
      </c>
      <c r="AB2">
        <v>4</v>
      </c>
      <c r="AC2" s="3">
        <f>SUM(B2:AB2)</f>
        <v>105</v>
      </c>
    </row>
    <row r="3" spans="1:31" x14ac:dyDescent="0.3">
      <c r="A3" s="2" t="s">
        <v>23</v>
      </c>
      <c r="B3">
        <v>2</v>
      </c>
      <c r="C3">
        <v>1</v>
      </c>
      <c r="D3">
        <v>1</v>
      </c>
      <c r="E3">
        <v>1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  <c r="Z3">
        <v>0</v>
      </c>
      <c r="AA3" s="11">
        <v>0</v>
      </c>
      <c r="AB3">
        <v>1</v>
      </c>
      <c r="AC3" s="3">
        <f t="shared" ref="AC3:AC8" si="0">SUM(B3:AB3)</f>
        <v>9</v>
      </c>
      <c r="AD3" s="17">
        <f>(AC3*100)/AC2</f>
        <v>8.5714285714285712</v>
      </c>
      <c r="AE3" t="s">
        <v>26</v>
      </c>
    </row>
    <row r="4" spans="1:31" x14ac:dyDescent="0.3">
      <c r="A4" s="7" t="s">
        <v>9</v>
      </c>
      <c r="B4">
        <v>5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s="11">
        <v>0</v>
      </c>
      <c r="W4">
        <v>0</v>
      </c>
      <c r="X4">
        <v>0</v>
      </c>
      <c r="Y4">
        <v>0</v>
      </c>
      <c r="Z4">
        <v>0</v>
      </c>
      <c r="AA4" s="11">
        <v>0</v>
      </c>
      <c r="AB4">
        <v>0</v>
      </c>
      <c r="AC4" s="3">
        <f t="shared" si="0"/>
        <v>6</v>
      </c>
      <c r="AD4" s="17">
        <f>(AC4*100)/$AC$9</f>
        <v>21.428571428571427</v>
      </c>
      <c r="AE4" t="s">
        <v>42</v>
      </c>
    </row>
    <row r="5" spans="1:31" x14ac:dyDescent="0.3">
      <c r="A5" s="7" t="s">
        <v>10</v>
      </c>
      <c r="B5">
        <v>0</v>
      </c>
      <c r="C5">
        <v>0</v>
      </c>
      <c r="D5">
        <v>1</v>
      </c>
      <c r="E5">
        <v>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11">
        <v>0</v>
      </c>
      <c r="W5">
        <v>0</v>
      </c>
      <c r="X5">
        <v>0</v>
      </c>
      <c r="Y5">
        <v>0</v>
      </c>
      <c r="Z5">
        <v>0</v>
      </c>
      <c r="AA5" s="11">
        <v>0</v>
      </c>
      <c r="AB5">
        <v>0</v>
      </c>
      <c r="AC5" s="3">
        <f t="shared" si="0"/>
        <v>4</v>
      </c>
      <c r="AD5" s="17">
        <f t="shared" ref="AD5:AD8" si="1">(AC5*100)/$AC$9</f>
        <v>14.285714285714286</v>
      </c>
      <c r="AE5" t="s">
        <v>43</v>
      </c>
    </row>
    <row r="6" spans="1:31" x14ac:dyDescent="0.3">
      <c r="A6" s="7" t="s">
        <v>11</v>
      </c>
      <c r="B6">
        <v>2</v>
      </c>
      <c r="C6">
        <v>9</v>
      </c>
      <c r="D6">
        <v>1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s="11">
        <v>0</v>
      </c>
      <c r="W6">
        <v>0</v>
      </c>
      <c r="X6">
        <v>0</v>
      </c>
      <c r="Y6">
        <v>0</v>
      </c>
      <c r="Z6">
        <v>0</v>
      </c>
      <c r="AA6" s="11">
        <v>0</v>
      </c>
      <c r="AB6">
        <v>0</v>
      </c>
      <c r="AC6" s="3">
        <f t="shared" si="0"/>
        <v>14</v>
      </c>
      <c r="AD6" s="17">
        <f t="shared" si="1"/>
        <v>50</v>
      </c>
      <c r="AE6" t="s">
        <v>44</v>
      </c>
    </row>
    <row r="7" spans="1:31" x14ac:dyDescent="0.3">
      <c r="A7" s="7" t="s">
        <v>19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 s="11">
        <v>0</v>
      </c>
      <c r="W7">
        <v>0</v>
      </c>
      <c r="X7">
        <v>0</v>
      </c>
      <c r="Y7" s="11">
        <v>1</v>
      </c>
      <c r="Z7">
        <v>0</v>
      </c>
      <c r="AA7" s="11">
        <v>0</v>
      </c>
      <c r="AB7">
        <v>0</v>
      </c>
      <c r="AC7" s="3">
        <f t="shared" si="0"/>
        <v>1</v>
      </c>
      <c r="AD7" s="17">
        <f t="shared" si="1"/>
        <v>3.5714285714285716</v>
      </c>
      <c r="AE7" s="11" t="s">
        <v>45</v>
      </c>
    </row>
    <row r="8" spans="1:31" x14ac:dyDescent="0.3">
      <c r="A8" s="8" t="s">
        <v>14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s="11">
        <v>0</v>
      </c>
      <c r="W8">
        <v>0</v>
      </c>
      <c r="X8">
        <v>0</v>
      </c>
      <c r="Y8">
        <v>0</v>
      </c>
      <c r="Z8">
        <v>0</v>
      </c>
      <c r="AA8" s="11">
        <v>0</v>
      </c>
      <c r="AB8" s="11">
        <v>3</v>
      </c>
      <c r="AC8" s="3">
        <f t="shared" si="0"/>
        <v>3</v>
      </c>
      <c r="AD8" s="17">
        <f t="shared" si="1"/>
        <v>10.714285714285714</v>
      </c>
      <c r="AE8" t="s">
        <v>46</v>
      </c>
    </row>
    <row r="9" spans="1:31" x14ac:dyDescent="0.3">
      <c r="AC9" s="3">
        <f>SUM(AC4:AC8)</f>
        <v>28</v>
      </c>
      <c r="AE9" t="s">
        <v>34</v>
      </c>
    </row>
    <row r="11" spans="1:31" x14ac:dyDescent="0.3">
      <c r="A11" s="15" t="s">
        <v>35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0F15-AFC2-4B68-8F94-99FB30457969}">
  <dimension ref="A1:AH16"/>
  <sheetViews>
    <sheetView tabSelected="1" workbookViewId="0">
      <pane xSplit="1" topLeftCell="W1" activePane="topRight" state="frozen"/>
      <selection pane="topRight" activeCell="A6" sqref="A6"/>
    </sheetView>
  </sheetViews>
  <sheetFormatPr baseColWidth="10" defaultRowHeight="14.4" x14ac:dyDescent="0.3"/>
  <cols>
    <col min="1" max="1" width="61.88671875" bestFit="1" customWidth="1"/>
  </cols>
  <sheetData>
    <row r="1" spans="1:34" x14ac:dyDescent="0.3">
      <c r="A1" s="3" t="s">
        <v>2</v>
      </c>
      <c r="B1" s="5">
        <v>44075</v>
      </c>
      <c r="C1" s="4">
        <v>44076</v>
      </c>
      <c r="D1" s="4">
        <v>44077</v>
      </c>
      <c r="E1" s="4">
        <v>44078</v>
      </c>
      <c r="F1" s="4">
        <v>44079</v>
      </c>
      <c r="G1" s="4">
        <v>44080</v>
      </c>
      <c r="H1" s="4">
        <v>44081</v>
      </c>
      <c r="I1" s="4">
        <v>44082</v>
      </c>
      <c r="J1" s="4">
        <v>44083</v>
      </c>
      <c r="K1" s="4">
        <v>44084</v>
      </c>
      <c r="L1" s="4">
        <v>44085</v>
      </c>
      <c r="M1" s="4">
        <v>44086</v>
      </c>
      <c r="N1" s="4">
        <v>44087</v>
      </c>
      <c r="O1" s="4">
        <v>44088</v>
      </c>
      <c r="P1" s="4">
        <v>44089</v>
      </c>
      <c r="Q1" s="4">
        <v>44090</v>
      </c>
      <c r="R1" s="4">
        <v>44091</v>
      </c>
      <c r="S1" s="4">
        <v>44092</v>
      </c>
      <c r="T1" s="4">
        <v>44093</v>
      </c>
      <c r="U1" s="4">
        <v>44094</v>
      </c>
      <c r="V1" s="4">
        <v>44095</v>
      </c>
      <c r="W1" s="4">
        <v>44096</v>
      </c>
      <c r="X1" s="4">
        <v>44097</v>
      </c>
      <c r="Y1" s="4">
        <v>44098</v>
      </c>
      <c r="Z1" s="4">
        <v>44099</v>
      </c>
      <c r="AA1" s="4">
        <v>44100</v>
      </c>
      <c r="AB1" s="4">
        <v>44101</v>
      </c>
      <c r="AC1" s="4">
        <v>44102</v>
      </c>
      <c r="AD1" s="4">
        <v>44103</v>
      </c>
      <c r="AE1" s="4">
        <v>44104</v>
      </c>
      <c r="AF1" s="3" t="s">
        <v>24</v>
      </c>
    </row>
    <row r="2" spans="1:34" s="11" customFormat="1" x14ac:dyDescent="0.3">
      <c r="A2" s="3" t="s">
        <v>22</v>
      </c>
      <c r="B2" s="12">
        <v>6</v>
      </c>
      <c r="C2" s="12">
        <v>4</v>
      </c>
      <c r="D2" s="12">
        <v>7</v>
      </c>
      <c r="E2" s="13">
        <v>10</v>
      </c>
      <c r="F2" s="13">
        <v>3</v>
      </c>
      <c r="G2" s="13">
        <v>3</v>
      </c>
      <c r="H2" s="13">
        <v>11</v>
      </c>
      <c r="I2" s="13">
        <v>9</v>
      </c>
      <c r="J2" s="13">
        <v>12</v>
      </c>
      <c r="K2" s="13">
        <v>11</v>
      </c>
      <c r="L2" s="13">
        <v>9</v>
      </c>
      <c r="M2">
        <v>3</v>
      </c>
      <c r="N2" s="12">
        <v>3</v>
      </c>
      <c r="O2" s="13">
        <v>9</v>
      </c>
      <c r="P2" s="13">
        <v>10</v>
      </c>
      <c r="Q2" s="13">
        <v>16</v>
      </c>
      <c r="R2" s="13">
        <v>7</v>
      </c>
      <c r="S2" s="13">
        <v>4</v>
      </c>
      <c r="T2" s="13">
        <v>3</v>
      </c>
      <c r="U2" s="13">
        <v>4</v>
      </c>
      <c r="V2" s="13">
        <v>8</v>
      </c>
      <c r="W2" s="13">
        <v>10</v>
      </c>
      <c r="X2" s="13">
        <v>7</v>
      </c>
      <c r="Y2" s="13">
        <v>7</v>
      </c>
      <c r="Z2" s="13">
        <v>11</v>
      </c>
      <c r="AA2" s="13">
        <v>6</v>
      </c>
      <c r="AB2" s="13">
        <v>0</v>
      </c>
      <c r="AC2" s="13">
        <v>12</v>
      </c>
      <c r="AD2" s="13">
        <v>11</v>
      </c>
      <c r="AE2" s="13">
        <v>11</v>
      </c>
      <c r="AF2" s="3">
        <f t="shared" ref="AF2:AF8" si="0">SUM(B2:AE2)</f>
        <v>227</v>
      </c>
    </row>
    <row r="3" spans="1:34" x14ac:dyDescent="0.3">
      <c r="A3" t="s">
        <v>3</v>
      </c>
      <c r="B3">
        <v>0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6</v>
      </c>
      <c r="L3">
        <v>3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 s="3">
        <f t="shared" si="0"/>
        <v>10</v>
      </c>
      <c r="AG3" s="18">
        <f>$AF3/$AF$2</f>
        <v>4.405286343612335E-2</v>
      </c>
      <c r="AH3" s="14"/>
    </row>
    <row r="4" spans="1:34" x14ac:dyDescent="0.3">
      <c r="A4" t="s">
        <v>4</v>
      </c>
      <c r="B4">
        <v>1</v>
      </c>
      <c r="C4">
        <v>0</v>
      </c>
      <c r="D4">
        <v>1</v>
      </c>
      <c r="E4">
        <v>1</v>
      </c>
      <c r="F4">
        <v>1</v>
      </c>
      <c r="G4">
        <v>0</v>
      </c>
      <c r="H4">
        <v>0</v>
      </c>
      <c r="I4">
        <v>3</v>
      </c>
      <c r="J4">
        <v>4</v>
      </c>
      <c r="K4">
        <v>1</v>
      </c>
      <c r="L4">
        <v>2</v>
      </c>
      <c r="M4">
        <v>0</v>
      </c>
      <c r="N4">
        <v>0</v>
      </c>
      <c r="O4">
        <v>3</v>
      </c>
      <c r="P4">
        <v>3</v>
      </c>
      <c r="Q4">
        <v>3</v>
      </c>
      <c r="R4">
        <v>1</v>
      </c>
      <c r="S4">
        <v>2</v>
      </c>
      <c r="T4">
        <v>0</v>
      </c>
      <c r="U4">
        <v>1</v>
      </c>
      <c r="V4">
        <v>1</v>
      </c>
      <c r="W4">
        <v>3</v>
      </c>
      <c r="X4">
        <v>2</v>
      </c>
      <c r="Y4">
        <v>1</v>
      </c>
      <c r="Z4">
        <v>2</v>
      </c>
      <c r="AA4">
        <v>1</v>
      </c>
      <c r="AB4">
        <v>1</v>
      </c>
      <c r="AC4">
        <v>5</v>
      </c>
      <c r="AD4">
        <v>4</v>
      </c>
      <c r="AE4">
        <v>4</v>
      </c>
      <c r="AF4" s="3">
        <f t="shared" si="0"/>
        <v>51</v>
      </c>
      <c r="AG4" s="18">
        <f t="shared" ref="AG4:AG8" si="1">$AF4/$AF$2</f>
        <v>0.22466960352422907</v>
      </c>
    </row>
    <row r="5" spans="1:34" ht="15.6" customHeight="1" x14ac:dyDescent="0.3">
      <c r="A5" t="s">
        <v>5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1</v>
      </c>
      <c r="Q5">
        <v>9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 s="3">
        <f t="shared" si="0"/>
        <v>14</v>
      </c>
      <c r="AG5" s="18">
        <f t="shared" si="1"/>
        <v>6.1674008810572688E-2</v>
      </c>
    </row>
    <row r="6" spans="1:34" ht="28.2" customHeight="1" x14ac:dyDescent="0.3">
      <c r="A6" s="9" t="s">
        <v>6</v>
      </c>
      <c r="B6">
        <v>0</v>
      </c>
      <c r="C6">
        <v>1</v>
      </c>
      <c r="D6">
        <v>3</v>
      </c>
      <c r="E6">
        <v>4</v>
      </c>
      <c r="F6">
        <v>2</v>
      </c>
      <c r="G6">
        <v>1</v>
      </c>
      <c r="H6">
        <v>2</v>
      </c>
      <c r="I6">
        <v>1</v>
      </c>
      <c r="J6">
        <v>4</v>
      </c>
      <c r="K6">
        <v>2</v>
      </c>
      <c r="L6">
        <v>1</v>
      </c>
      <c r="M6">
        <v>1</v>
      </c>
      <c r="N6">
        <v>2</v>
      </c>
      <c r="O6">
        <v>6</v>
      </c>
      <c r="P6">
        <v>5</v>
      </c>
      <c r="Q6">
        <v>4</v>
      </c>
      <c r="R6">
        <v>4</v>
      </c>
      <c r="S6">
        <v>1</v>
      </c>
      <c r="T6">
        <v>3</v>
      </c>
      <c r="U6">
        <v>3</v>
      </c>
      <c r="V6">
        <v>4</v>
      </c>
      <c r="W6">
        <v>6</v>
      </c>
      <c r="X6">
        <v>2</v>
      </c>
      <c r="Y6">
        <v>4</v>
      </c>
      <c r="Z6">
        <v>6</v>
      </c>
      <c r="AA6">
        <v>4</v>
      </c>
      <c r="AB6">
        <v>2</v>
      </c>
      <c r="AC6">
        <v>5</v>
      </c>
      <c r="AD6">
        <v>7</v>
      </c>
      <c r="AE6">
        <v>5</v>
      </c>
      <c r="AF6" s="3">
        <f t="shared" si="0"/>
        <v>95</v>
      </c>
      <c r="AG6" s="18">
        <f t="shared" si="1"/>
        <v>0.41850220264317178</v>
      </c>
    </row>
    <row r="7" spans="1:34" x14ac:dyDescent="0.3">
      <c r="A7" t="s">
        <v>7</v>
      </c>
      <c r="B7">
        <v>0</v>
      </c>
      <c r="C7">
        <v>2</v>
      </c>
      <c r="D7">
        <v>1</v>
      </c>
      <c r="F7">
        <v>0</v>
      </c>
      <c r="G7">
        <v>1</v>
      </c>
      <c r="H7">
        <v>1</v>
      </c>
      <c r="I7">
        <v>0</v>
      </c>
      <c r="J7">
        <v>0</v>
      </c>
      <c r="K7">
        <v>0</v>
      </c>
      <c r="L7">
        <v>1</v>
      </c>
      <c r="M7">
        <v>0</v>
      </c>
      <c r="N7">
        <v>1</v>
      </c>
      <c r="O7">
        <v>0</v>
      </c>
      <c r="P7">
        <v>1</v>
      </c>
      <c r="Q7">
        <v>0</v>
      </c>
      <c r="R7">
        <v>1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1</v>
      </c>
      <c r="AA7">
        <v>0</v>
      </c>
      <c r="AB7">
        <v>0</v>
      </c>
      <c r="AC7">
        <v>1</v>
      </c>
      <c r="AD7">
        <v>0</v>
      </c>
      <c r="AE7">
        <v>1</v>
      </c>
      <c r="AF7" s="3">
        <f t="shared" si="0"/>
        <v>13</v>
      </c>
      <c r="AG7" s="18">
        <f t="shared" si="1"/>
        <v>5.7268722466960353E-2</v>
      </c>
    </row>
    <row r="8" spans="1:34" x14ac:dyDescent="0.3">
      <c r="A8" t="s">
        <v>8</v>
      </c>
      <c r="B8">
        <v>5</v>
      </c>
      <c r="C8">
        <v>0</v>
      </c>
      <c r="D8">
        <v>1</v>
      </c>
      <c r="E8">
        <v>5</v>
      </c>
      <c r="F8">
        <v>0</v>
      </c>
      <c r="G8">
        <v>1</v>
      </c>
      <c r="H8">
        <v>7</v>
      </c>
      <c r="I8">
        <v>5</v>
      </c>
      <c r="J8">
        <v>4</v>
      </c>
      <c r="K8">
        <v>2</v>
      </c>
      <c r="L8">
        <v>2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3</v>
      </c>
      <c r="W8">
        <v>1</v>
      </c>
      <c r="X8">
        <v>2</v>
      </c>
      <c r="Y8">
        <v>2</v>
      </c>
      <c r="Z8">
        <v>2</v>
      </c>
      <c r="AA8">
        <v>1</v>
      </c>
      <c r="AB8">
        <v>0</v>
      </c>
      <c r="AC8">
        <v>1</v>
      </c>
      <c r="AD8">
        <v>0</v>
      </c>
      <c r="AE8">
        <v>1</v>
      </c>
      <c r="AF8" s="3">
        <f t="shared" si="0"/>
        <v>46</v>
      </c>
      <c r="AG8" s="18">
        <f t="shared" si="1"/>
        <v>0.20264317180616739</v>
      </c>
    </row>
    <row r="9" spans="1:34" x14ac:dyDescent="0.3">
      <c r="A9" t="s">
        <v>15</v>
      </c>
      <c r="B9">
        <v>3</v>
      </c>
      <c r="C9">
        <v>0</v>
      </c>
      <c r="D9">
        <v>0</v>
      </c>
      <c r="E9">
        <v>5</v>
      </c>
      <c r="F9" s="11">
        <v>0</v>
      </c>
      <c r="G9">
        <v>0</v>
      </c>
      <c r="H9">
        <v>3</v>
      </c>
      <c r="I9">
        <v>1</v>
      </c>
      <c r="J9">
        <v>0</v>
      </c>
      <c r="K9" s="11">
        <v>2</v>
      </c>
      <c r="L9">
        <v>1</v>
      </c>
      <c r="M9" s="11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s="11">
        <v>3</v>
      </c>
      <c r="W9" s="11">
        <v>1</v>
      </c>
      <c r="X9" s="11">
        <v>2</v>
      </c>
      <c r="Y9">
        <v>1</v>
      </c>
      <c r="Z9" s="11">
        <v>2</v>
      </c>
      <c r="AA9" s="11">
        <v>1</v>
      </c>
      <c r="AB9">
        <v>0</v>
      </c>
      <c r="AC9" s="11">
        <v>1</v>
      </c>
      <c r="AD9">
        <v>0</v>
      </c>
      <c r="AE9" s="11">
        <v>1</v>
      </c>
      <c r="AF9" s="3">
        <f t="shared" ref="AF9:AF13" si="2">SUM(B9:AE9)</f>
        <v>28</v>
      </c>
      <c r="AG9" s="18">
        <f>AF9/$AF$14</f>
        <v>0.7</v>
      </c>
    </row>
    <row r="10" spans="1:34" x14ac:dyDescent="0.3">
      <c r="A10" t="s">
        <v>16</v>
      </c>
      <c r="B10">
        <v>0</v>
      </c>
      <c r="C10">
        <v>0</v>
      </c>
      <c r="D10">
        <v>0</v>
      </c>
      <c r="E10">
        <v>0</v>
      </c>
      <c r="F10" s="11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1</v>
      </c>
      <c r="Y10" s="11">
        <v>1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s="3">
        <f t="shared" si="2"/>
        <v>5</v>
      </c>
      <c r="AG10" s="18">
        <f t="shared" ref="AG10:AG13" si="3">AF10/$AF$14</f>
        <v>0.125</v>
      </c>
    </row>
    <row r="11" spans="1:34" x14ac:dyDescent="0.3">
      <c r="A11" t="s">
        <v>17</v>
      </c>
      <c r="B11">
        <v>1</v>
      </c>
      <c r="C11">
        <v>0</v>
      </c>
      <c r="D11">
        <v>0</v>
      </c>
      <c r="E11">
        <v>0</v>
      </c>
      <c r="F11" s="11">
        <v>0</v>
      </c>
      <c r="G11">
        <v>0</v>
      </c>
      <c r="H11">
        <v>1</v>
      </c>
      <c r="I11">
        <v>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 s="3">
        <f t="shared" si="2"/>
        <v>5</v>
      </c>
      <c r="AG11" s="18">
        <f t="shared" si="3"/>
        <v>0.125</v>
      </c>
    </row>
    <row r="12" spans="1:34" x14ac:dyDescent="0.3">
      <c r="A12" t="s">
        <v>20</v>
      </c>
      <c r="B12">
        <v>0</v>
      </c>
      <c r="C12">
        <v>0</v>
      </c>
      <c r="D12">
        <v>0</v>
      </c>
      <c r="E12">
        <v>2</v>
      </c>
      <c r="F12" s="11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 s="3">
        <f t="shared" si="2"/>
        <v>2</v>
      </c>
      <c r="AG12" s="18">
        <f t="shared" si="3"/>
        <v>0.05</v>
      </c>
    </row>
    <row r="13" spans="1:34" x14ac:dyDescent="0.3">
      <c r="A13" s="11" t="s">
        <v>21</v>
      </c>
      <c r="B13">
        <v>0</v>
      </c>
      <c r="C13">
        <v>0</v>
      </c>
      <c r="D13">
        <v>0</v>
      </c>
      <c r="E13">
        <v>0</v>
      </c>
      <c r="F13" s="11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11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 s="3">
        <f t="shared" si="2"/>
        <v>0</v>
      </c>
      <c r="AG13" s="18">
        <f t="shared" si="3"/>
        <v>0</v>
      </c>
    </row>
    <row r="14" spans="1:34" x14ac:dyDescent="0.3">
      <c r="AF14" s="3">
        <f>SUM(AF9:AF13)</f>
        <v>40</v>
      </c>
    </row>
    <row r="15" spans="1:34" x14ac:dyDescent="0.3">
      <c r="AB15" s="11"/>
    </row>
    <row r="16" spans="1:34" x14ac:dyDescent="0.3"/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Le Monde</vt:lpstr>
      <vt:lpstr>Sud-Ouest</vt:lpstr>
      <vt:lpstr>Reporterre</vt:lpstr>
      <vt:lpstr>Fil twitter Ademe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2020-08-29T13:01:22Z</dcterms:created>
  <dcterms:modified xsi:type="dcterms:W3CDTF">2021-03-02T11:41:22Z</dcterms:modified>
</cp:coreProperties>
</file>